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0hqjjso\공유폴더\2023년\제2회 대한장애인배구협회장배 대회\"/>
    </mc:Choice>
  </mc:AlternateContent>
  <xr:revisionPtr revIDLastSave="0" documentId="13_ncr:1_{3A7A0C98-6F98-428E-94F2-F32C972AE07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숙박업소 (여관,모텔,호텔)" sheetId="7" r:id="rId1"/>
    <sheet name="숙박업소(민박,펜션)" sheetId="1" r:id="rId2"/>
    <sheet name="병원 약국" sheetId="3" r:id="rId3"/>
    <sheet name="대형숙박업소" sheetId="6" r:id="rId4"/>
    <sheet name="음식업소" sheetId="8" r:id="rId5"/>
  </sheets>
  <definedNames>
    <definedName name="_xlnm._FilterDatabase" localSheetId="4" hidden="1">음식업소!$A$1:$L$801</definedName>
  </definedNames>
  <calcPr calcId="191029"/>
</workbook>
</file>

<file path=xl/calcChain.xml><?xml version="1.0" encoding="utf-8"?>
<calcChain xmlns="http://schemas.openxmlformats.org/spreadsheetml/2006/main">
  <c r="N3" i="1" l="1"/>
  <c r="L7" i="6" l="1"/>
  <c r="J9" i="6" l="1"/>
  <c r="J489" i="1" l="1"/>
  <c r="G465" i="1"/>
  <c r="J465" i="1"/>
  <c r="F4" i="8" l="1"/>
  <c r="G312" i="1"/>
  <c r="H312" i="1"/>
  <c r="H281" i="1" s="1"/>
  <c r="I312" i="1"/>
  <c r="I281" i="1" s="1"/>
  <c r="H188" i="1"/>
  <c r="I188" i="1"/>
  <c r="G188" i="1"/>
  <c r="H125" i="1"/>
  <c r="I125" i="1"/>
  <c r="G125" i="1"/>
  <c r="H113" i="1"/>
  <c r="I113" i="1"/>
  <c r="G113" i="1"/>
  <c r="H5" i="1"/>
  <c r="I5" i="1"/>
  <c r="H4" i="1" l="1"/>
  <c r="I4" i="1"/>
  <c r="O67" i="7"/>
  <c r="N67" i="7"/>
  <c r="H68" i="7"/>
  <c r="G68" i="7"/>
  <c r="H59" i="7"/>
  <c r="G59" i="7"/>
  <c r="H32" i="7"/>
  <c r="G32" i="7"/>
  <c r="H30" i="7"/>
  <c r="G30" i="7"/>
  <c r="H22" i="7"/>
  <c r="G22" i="7"/>
  <c r="H5" i="7"/>
  <c r="G5" i="7"/>
  <c r="O70" i="7"/>
  <c r="G4" i="7" l="1"/>
  <c r="H4" i="7"/>
  <c r="M34" i="7" l="1"/>
  <c r="O16" i="7" l="1"/>
  <c r="M15" i="7"/>
  <c r="N15" i="7"/>
  <c r="N14" i="7" l="1"/>
  <c r="M13" i="7"/>
  <c r="O7" i="7"/>
  <c r="N7" i="7"/>
  <c r="M7" i="7"/>
  <c r="N50" i="7"/>
  <c r="O50" i="7"/>
  <c r="M46" i="7"/>
  <c r="N46" i="7"/>
  <c r="O46" i="7"/>
  <c r="P46" i="7"/>
  <c r="F46" i="7" s="1"/>
  <c r="P67" i="7"/>
  <c r="F67" i="7" s="1"/>
  <c r="M67" i="7"/>
  <c r="P66" i="7"/>
  <c r="F66" i="7" s="1"/>
  <c r="O66" i="7"/>
  <c r="N66" i="7"/>
  <c r="M66" i="7"/>
  <c r="P65" i="7"/>
  <c r="F65" i="7" s="1"/>
  <c r="O65" i="7"/>
  <c r="N65" i="7"/>
  <c r="P64" i="7"/>
  <c r="F64" i="7" s="1"/>
  <c r="O64" i="7"/>
  <c r="N64" i="7"/>
  <c r="M64" i="7"/>
  <c r="P63" i="7"/>
  <c r="F63" i="7" s="1"/>
  <c r="O63" i="7"/>
  <c r="N63" i="7"/>
  <c r="M63" i="7"/>
  <c r="P62" i="7"/>
  <c r="F62" i="7" s="1"/>
  <c r="O62" i="7"/>
  <c r="N62" i="7"/>
  <c r="M62" i="7"/>
  <c r="J6" i="6"/>
  <c r="J5" i="6"/>
  <c r="J14" i="6"/>
  <c r="K14" i="6"/>
  <c r="L14" i="6"/>
  <c r="K7" i="6"/>
  <c r="K9" i="6"/>
  <c r="L9" i="6"/>
  <c r="L12" i="6"/>
  <c r="I12" i="6" s="1"/>
  <c r="L11" i="6"/>
  <c r="I11" i="6" s="1"/>
  <c r="K10" i="6"/>
  <c r="J10" i="6"/>
  <c r="M6" i="6"/>
  <c r="M7" i="6"/>
  <c r="M8" i="6"/>
  <c r="M9" i="6"/>
  <c r="M10" i="6"/>
  <c r="M11" i="6"/>
  <c r="M12" i="6"/>
  <c r="M14" i="6"/>
  <c r="M5" i="6"/>
  <c r="I6" i="6"/>
  <c r="I5" i="6"/>
  <c r="I10" i="6" l="1"/>
  <c r="I14" i="6"/>
  <c r="I46" i="7"/>
  <c r="I64" i="7"/>
  <c r="I65" i="7"/>
  <c r="I67" i="7"/>
  <c r="I66" i="7"/>
  <c r="I63" i="7"/>
  <c r="I62" i="7"/>
  <c r="G7" i="1"/>
  <c r="G502" i="1"/>
  <c r="G8" i="1"/>
  <c r="G9" i="1"/>
  <c r="G10" i="1"/>
  <c r="G11" i="1"/>
  <c r="G12" i="1"/>
  <c r="G13" i="1"/>
  <c r="G14" i="1"/>
  <c r="G15" i="1"/>
  <c r="G16" i="1"/>
  <c r="G467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519" i="1"/>
  <c r="G520" i="1"/>
  <c r="G34" i="1"/>
  <c r="G487" i="1"/>
  <c r="G35" i="1"/>
  <c r="G36" i="1"/>
  <c r="G37" i="1"/>
  <c r="G38" i="1"/>
  <c r="G39" i="1"/>
  <c r="G40" i="1"/>
  <c r="G488" i="1"/>
  <c r="G53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24" i="1"/>
  <c r="G55" i="1"/>
  <c r="G56" i="1"/>
  <c r="G57" i="1"/>
  <c r="G58" i="1"/>
  <c r="G59" i="1"/>
  <c r="G60" i="1"/>
  <c r="G61" i="1"/>
  <c r="G62" i="1"/>
  <c r="G528" i="1"/>
  <c r="G63" i="1"/>
  <c r="G64" i="1"/>
  <c r="G533" i="1"/>
  <c r="G65" i="1"/>
  <c r="G531" i="1"/>
  <c r="G66" i="1"/>
  <c r="G67" i="1"/>
  <c r="G68" i="1"/>
  <c r="G69" i="1"/>
  <c r="G70" i="1"/>
  <c r="G71" i="1"/>
  <c r="G72" i="1"/>
  <c r="G73" i="1"/>
  <c r="G74" i="1"/>
  <c r="G75" i="1"/>
  <c r="G76" i="1"/>
  <c r="G77" i="1"/>
  <c r="G500" i="1"/>
  <c r="G78" i="1"/>
  <c r="G79" i="1"/>
  <c r="G80" i="1"/>
  <c r="G525" i="1"/>
  <c r="G529" i="1"/>
  <c r="G81" i="1"/>
  <c r="G82" i="1"/>
  <c r="G83" i="1"/>
  <c r="G84" i="1"/>
  <c r="G85" i="1"/>
  <c r="G86" i="1"/>
  <c r="G87" i="1"/>
  <c r="G88" i="1"/>
  <c r="G532" i="1"/>
  <c r="G89" i="1"/>
  <c r="G90" i="1"/>
  <c r="G91" i="1"/>
  <c r="G92" i="1"/>
  <c r="G93" i="1"/>
  <c r="G477" i="1"/>
  <c r="G94" i="1"/>
  <c r="G95" i="1"/>
  <c r="G96" i="1"/>
  <c r="G97" i="1"/>
  <c r="G98" i="1"/>
  <c r="G99" i="1"/>
  <c r="G100" i="1"/>
  <c r="G101" i="1"/>
  <c r="G102" i="1"/>
  <c r="G522" i="1"/>
  <c r="G103" i="1"/>
  <c r="G104" i="1"/>
  <c r="G105" i="1"/>
  <c r="G106" i="1"/>
  <c r="G107" i="1"/>
  <c r="G108" i="1"/>
  <c r="G109" i="1"/>
  <c r="G110" i="1"/>
  <c r="G526" i="1"/>
  <c r="G111" i="1"/>
  <c r="G478" i="1"/>
  <c r="G534" i="1"/>
  <c r="G112" i="1"/>
  <c r="G6" i="1"/>
  <c r="G281" i="1" l="1"/>
  <c r="G5" i="1"/>
  <c r="J495" i="1"/>
  <c r="J189" i="1"/>
  <c r="J496" i="1"/>
  <c r="J190" i="1"/>
  <c r="J191" i="1"/>
  <c r="J192" i="1"/>
  <c r="J193" i="1"/>
  <c r="J518" i="1"/>
  <c r="J194" i="1"/>
  <c r="J563" i="1"/>
  <c r="J566" i="1"/>
  <c r="J551" i="1"/>
  <c r="J195" i="1"/>
  <c r="J197" i="1"/>
  <c r="J548" i="1"/>
  <c r="J564" i="1"/>
  <c r="J565" i="1"/>
  <c r="J198" i="1"/>
  <c r="J199" i="1"/>
  <c r="J200" i="1"/>
  <c r="J201" i="1"/>
  <c r="J550" i="1"/>
  <c r="J549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547" i="1"/>
  <c r="J225" i="1"/>
  <c r="J546" i="1"/>
  <c r="J226" i="1"/>
  <c r="J544" i="1"/>
  <c r="J227" i="1"/>
  <c r="J228" i="1"/>
  <c r="J545" i="1"/>
  <c r="J229" i="1"/>
  <c r="J230" i="1"/>
  <c r="J231" i="1"/>
  <c r="J232" i="1"/>
  <c r="J233" i="1"/>
  <c r="J234" i="1"/>
  <c r="J235" i="1"/>
  <c r="J236" i="1"/>
  <c r="J237" i="1"/>
  <c r="J238" i="1"/>
  <c r="J239" i="1"/>
  <c r="J469" i="1"/>
  <c r="J240" i="1"/>
  <c r="J241" i="1"/>
  <c r="J552" i="1"/>
  <c r="J242" i="1"/>
  <c r="J476" i="1"/>
  <c r="J243" i="1"/>
  <c r="J244" i="1"/>
  <c r="J245" i="1"/>
  <c r="J246" i="1"/>
  <c r="J247" i="1"/>
  <c r="J553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554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2" i="1"/>
  <c r="J535" i="1"/>
  <c r="J540" i="1"/>
  <c r="J506" i="1"/>
  <c r="J283" i="1"/>
  <c r="J507" i="1"/>
  <c r="J284" i="1"/>
  <c r="J485" i="1"/>
  <c r="J285" i="1"/>
  <c r="J286" i="1"/>
  <c r="J287" i="1"/>
  <c r="J288" i="1"/>
  <c r="J289" i="1"/>
  <c r="J290" i="1"/>
  <c r="J508" i="1"/>
  <c r="J509" i="1"/>
  <c r="J291" i="1"/>
  <c r="J468" i="1"/>
  <c r="J292" i="1"/>
  <c r="J293" i="1"/>
  <c r="J294" i="1"/>
  <c r="J295" i="1"/>
  <c r="J296" i="1"/>
  <c r="J510" i="1"/>
  <c r="J537" i="1"/>
  <c r="J542" i="1"/>
  <c r="J539" i="1"/>
  <c r="J297" i="1"/>
  <c r="J298" i="1"/>
  <c r="J299" i="1"/>
  <c r="J538" i="1"/>
  <c r="J536" i="1"/>
  <c r="J300" i="1"/>
  <c r="J301" i="1"/>
  <c r="J302" i="1"/>
  <c r="J511" i="1"/>
  <c r="J303" i="1"/>
  <c r="J486" i="1"/>
  <c r="J304" i="1"/>
  <c r="J305" i="1"/>
  <c r="J306" i="1"/>
  <c r="J307" i="1"/>
  <c r="J308" i="1"/>
  <c r="J541" i="1"/>
  <c r="J309" i="1"/>
  <c r="J310" i="1"/>
  <c r="J311" i="1"/>
  <c r="J543" i="1"/>
  <c r="J313" i="1"/>
  <c r="J472" i="1"/>
  <c r="J314" i="1"/>
  <c r="J315" i="1"/>
  <c r="J316" i="1"/>
  <c r="J317" i="1"/>
  <c r="J318" i="1"/>
  <c r="J319" i="1"/>
  <c r="J473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484" i="1"/>
  <c r="J335" i="1"/>
  <c r="J493" i="1"/>
  <c r="J336" i="1"/>
  <c r="J337" i="1"/>
  <c r="J338" i="1"/>
  <c r="J339" i="1"/>
  <c r="J340" i="1"/>
  <c r="J341" i="1"/>
  <c r="J490" i="1"/>
  <c r="J491" i="1"/>
  <c r="J342" i="1"/>
  <c r="J343" i="1"/>
  <c r="J344" i="1"/>
  <c r="J345" i="1"/>
  <c r="J492" i="1"/>
  <c r="J346" i="1"/>
  <c r="J347" i="1"/>
  <c r="J348" i="1"/>
  <c r="J349" i="1"/>
  <c r="J350" i="1"/>
  <c r="J351" i="1"/>
  <c r="J474" i="1"/>
  <c r="J352" i="1"/>
  <c r="J353" i="1"/>
  <c r="J501" i="1"/>
  <c r="J354" i="1"/>
  <c r="J355" i="1"/>
  <c r="J570" i="1"/>
  <c r="J356" i="1"/>
  <c r="J357" i="1"/>
  <c r="J516" i="1"/>
  <c r="J358" i="1"/>
  <c r="J359" i="1"/>
  <c r="J360" i="1"/>
  <c r="J361" i="1"/>
  <c r="J362" i="1"/>
  <c r="J363" i="1"/>
  <c r="J364" i="1"/>
  <c r="J567" i="1"/>
  <c r="J568" i="1"/>
  <c r="J365" i="1"/>
  <c r="J569" i="1"/>
  <c r="J366" i="1"/>
  <c r="J367" i="1"/>
  <c r="J559" i="1"/>
  <c r="J368" i="1"/>
  <c r="J369" i="1"/>
  <c r="J370" i="1"/>
  <c r="J371" i="1"/>
  <c r="J372" i="1"/>
  <c r="J571" i="1"/>
  <c r="J373" i="1"/>
  <c r="J374" i="1"/>
  <c r="J375" i="1"/>
  <c r="J376" i="1"/>
  <c r="J377" i="1"/>
  <c r="J378" i="1"/>
  <c r="J379" i="1"/>
  <c r="J380" i="1"/>
  <c r="J381" i="1"/>
  <c r="J382" i="1"/>
  <c r="J383" i="1"/>
  <c r="J560" i="1"/>
  <c r="J384" i="1"/>
  <c r="J385" i="1"/>
  <c r="J386" i="1"/>
  <c r="J387" i="1"/>
  <c r="J388" i="1"/>
  <c r="J499" i="1"/>
  <c r="J497" i="1"/>
  <c r="J498" i="1"/>
  <c r="J389" i="1"/>
  <c r="J390" i="1"/>
  <c r="J391" i="1"/>
  <c r="J558" i="1"/>
  <c r="J392" i="1"/>
  <c r="J523" i="1"/>
  <c r="J393" i="1"/>
  <c r="J394" i="1"/>
  <c r="J395" i="1"/>
  <c r="J557" i="1"/>
  <c r="J396" i="1"/>
  <c r="J397" i="1"/>
  <c r="J398" i="1"/>
  <c r="J505" i="1"/>
  <c r="J399" i="1"/>
  <c r="J400" i="1"/>
  <c r="J401" i="1"/>
  <c r="J402" i="1"/>
  <c r="J403" i="1"/>
  <c r="J404" i="1"/>
  <c r="J521" i="1"/>
  <c r="J405" i="1"/>
  <c r="J406" i="1"/>
  <c r="J407" i="1"/>
  <c r="J556" i="1"/>
  <c r="J408" i="1"/>
  <c r="J409" i="1"/>
  <c r="J410" i="1"/>
  <c r="J411" i="1"/>
  <c r="J555" i="1"/>
  <c r="J494" i="1"/>
  <c r="J412" i="1"/>
  <c r="J413" i="1"/>
  <c r="J513" i="1"/>
  <c r="J50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515" i="1"/>
  <c r="J443" i="1"/>
  <c r="J444" i="1"/>
  <c r="J445" i="1"/>
  <c r="J446" i="1"/>
  <c r="J447" i="1"/>
  <c r="J448" i="1"/>
  <c r="J449" i="1"/>
  <c r="J450" i="1"/>
  <c r="J451" i="1"/>
  <c r="J514" i="1"/>
  <c r="J452" i="1"/>
  <c r="J453" i="1"/>
  <c r="J454" i="1"/>
  <c r="J455" i="1"/>
  <c r="J456" i="1"/>
  <c r="J457" i="1"/>
  <c r="J458" i="1"/>
  <c r="J459" i="1"/>
  <c r="J460" i="1"/>
  <c r="J461" i="1"/>
  <c r="J462" i="1"/>
  <c r="J8" i="1"/>
  <c r="J9" i="1"/>
  <c r="J10" i="1"/>
  <c r="J11" i="1"/>
  <c r="J12" i="1"/>
  <c r="J13" i="1"/>
  <c r="J14" i="1"/>
  <c r="J15" i="1"/>
  <c r="J16" i="1"/>
  <c r="J467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519" i="1"/>
  <c r="J520" i="1"/>
  <c r="J34" i="1"/>
  <c r="J487" i="1"/>
  <c r="J35" i="1"/>
  <c r="J36" i="1"/>
  <c r="J37" i="1"/>
  <c r="J38" i="1"/>
  <c r="J39" i="1"/>
  <c r="J40" i="1"/>
  <c r="J488" i="1"/>
  <c r="J53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24" i="1"/>
  <c r="J55" i="1"/>
  <c r="J56" i="1"/>
  <c r="J57" i="1"/>
  <c r="J59" i="1"/>
  <c r="J60" i="1"/>
  <c r="J61" i="1"/>
  <c r="J62" i="1"/>
  <c r="J528" i="1"/>
  <c r="J63" i="1"/>
  <c r="J64" i="1"/>
  <c r="J533" i="1"/>
  <c r="J65" i="1"/>
  <c r="J531" i="1"/>
  <c r="J66" i="1"/>
  <c r="J67" i="1"/>
  <c r="J68" i="1"/>
  <c r="J69" i="1"/>
  <c r="J70" i="1"/>
  <c r="J71" i="1"/>
  <c r="J72" i="1"/>
  <c r="J73" i="1"/>
  <c r="J74" i="1"/>
  <c r="J75" i="1"/>
  <c r="J76" i="1"/>
  <c r="J77" i="1"/>
  <c r="J500" i="1"/>
  <c r="J78" i="1"/>
  <c r="J79" i="1"/>
  <c r="J80" i="1"/>
  <c r="J525" i="1"/>
  <c r="J529" i="1"/>
  <c r="J81" i="1"/>
  <c r="J82" i="1"/>
  <c r="J83" i="1"/>
  <c r="J84" i="1"/>
  <c r="J85" i="1"/>
  <c r="J86" i="1"/>
  <c r="J87" i="1"/>
  <c r="J88" i="1"/>
  <c r="J532" i="1"/>
  <c r="J89" i="1"/>
  <c r="J90" i="1"/>
  <c r="J91" i="1"/>
  <c r="J92" i="1"/>
  <c r="J93" i="1"/>
  <c r="J477" i="1"/>
  <c r="J94" i="1"/>
  <c r="J95" i="1"/>
  <c r="J96" i="1"/>
  <c r="J97" i="1"/>
  <c r="J98" i="1"/>
  <c r="J100" i="1"/>
  <c r="J101" i="1"/>
  <c r="J102" i="1"/>
  <c r="J522" i="1"/>
  <c r="J103" i="1"/>
  <c r="J104" i="1"/>
  <c r="J105" i="1"/>
  <c r="J106" i="1"/>
  <c r="J107" i="1"/>
  <c r="J108" i="1"/>
  <c r="J109" i="1"/>
  <c r="J110" i="1"/>
  <c r="J526" i="1"/>
  <c r="J111" i="1"/>
  <c r="J478" i="1"/>
  <c r="J534" i="1"/>
  <c r="J112" i="1"/>
  <c r="J114" i="1"/>
  <c r="J115" i="1"/>
  <c r="J116" i="1"/>
  <c r="J117" i="1"/>
  <c r="J118" i="1"/>
  <c r="J119" i="1"/>
  <c r="J120" i="1"/>
  <c r="J121" i="1"/>
  <c r="J122" i="1"/>
  <c r="J123" i="1"/>
  <c r="J124" i="1"/>
  <c r="J126" i="1"/>
  <c r="J127" i="1"/>
  <c r="J128" i="1"/>
  <c r="J471" i="1"/>
  <c r="J129" i="1"/>
  <c r="J130" i="1"/>
  <c r="J131" i="1"/>
  <c r="J132" i="1"/>
  <c r="J133" i="1"/>
  <c r="J134" i="1"/>
  <c r="J517" i="1"/>
  <c r="J135" i="1"/>
  <c r="J136" i="1"/>
  <c r="J137" i="1"/>
  <c r="J138" i="1"/>
  <c r="J480" i="1"/>
  <c r="J481" i="1"/>
  <c r="J139" i="1"/>
  <c r="J140" i="1"/>
  <c r="J527" i="1"/>
  <c r="J466" i="1"/>
  <c r="J141" i="1"/>
  <c r="J142" i="1"/>
  <c r="J143" i="1"/>
  <c r="J144" i="1"/>
  <c r="J145" i="1"/>
  <c r="J146" i="1"/>
  <c r="J479" i="1"/>
  <c r="J147" i="1"/>
  <c r="J148" i="1"/>
  <c r="J149" i="1"/>
  <c r="J150" i="1"/>
  <c r="J151" i="1"/>
  <c r="J152" i="1"/>
  <c r="J153" i="1"/>
  <c r="J154" i="1"/>
  <c r="J504" i="1"/>
  <c r="J155" i="1"/>
  <c r="J156" i="1"/>
  <c r="J157" i="1"/>
  <c r="J158" i="1"/>
  <c r="J512" i="1"/>
  <c r="J561" i="1"/>
  <c r="J159" i="1"/>
  <c r="J160" i="1"/>
  <c r="J161" i="1"/>
  <c r="J162" i="1"/>
  <c r="J163" i="1"/>
  <c r="J164" i="1"/>
  <c r="J165" i="1"/>
  <c r="J166" i="1"/>
  <c r="J167" i="1"/>
  <c r="J168" i="1"/>
  <c r="J169" i="1"/>
  <c r="J475" i="1"/>
  <c r="J470" i="1"/>
  <c r="J170" i="1"/>
  <c r="J562" i="1"/>
  <c r="J171" i="1"/>
  <c r="J172" i="1"/>
  <c r="J173" i="1"/>
  <c r="J174" i="1"/>
  <c r="J483" i="1"/>
  <c r="J175" i="1"/>
  <c r="J176" i="1"/>
  <c r="J177" i="1"/>
  <c r="J178" i="1"/>
  <c r="J179" i="1"/>
  <c r="J180" i="1"/>
  <c r="J482" i="1"/>
  <c r="J181" i="1"/>
  <c r="J182" i="1"/>
  <c r="J183" i="1"/>
  <c r="J184" i="1"/>
  <c r="J185" i="1"/>
  <c r="J186" i="1"/>
  <c r="J187" i="1"/>
  <c r="J502" i="1"/>
  <c r="O57" i="7"/>
  <c r="M75" i="7"/>
  <c r="M76" i="7"/>
  <c r="J312" i="1" l="1"/>
  <c r="J281" i="1"/>
  <c r="G4" i="1"/>
  <c r="J5" i="1"/>
  <c r="J113" i="1"/>
  <c r="J188" i="1"/>
  <c r="J125" i="1"/>
  <c r="O33" i="7"/>
  <c r="N28" i="7"/>
  <c r="O22" i="7"/>
  <c r="O23" i="7"/>
  <c r="O24" i="7"/>
  <c r="O25" i="7"/>
  <c r="O26" i="7"/>
  <c r="O27" i="7"/>
  <c r="O28" i="7"/>
  <c r="O29" i="7"/>
  <c r="O30" i="7"/>
  <c r="O31" i="7"/>
  <c r="O32" i="7"/>
  <c r="O34" i="7"/>
  <c r="O35" i="7"/>
  <c r="O36" i="7"/>
  <c r="O37" i="7"/>
  <c r="O38" i="7"/>
  <c r="O39" i="7"/>
  <c r="O40" i="7"/>
  <c r="O41" i="7"/>
  <c r="O42" i="7"/>
  <c r="O43" i="7"/>
  <c r="O44" i="7"/>
  <c r="O45" i="7"/>
  <c r="O47" i="7"/>
  <c r="O48" i="7"/>
  <c r="O49" i="7"/>
  <c r="O51" i="7"/>
  <c r="O52" i="7"/>
  <c r="O53" i="7"/>
  <c r="O54" i="7"/>
  <c r="O55" i="7"/>
  <c r="O56" i="7"/>
  <c r="O58" i="7"/>
  <c r="O59" i="7"/>
  <c r="O60" i="7"/>
  <c r="O61" i="7"/>
  <c r="O68" i="7"/>
  <c r="O69" i="7"/>
  <c r="O71" i="7"/>
  <c r="O72" i="7"/>
  <c r="O73" i="7"/>
  <c r="O74" i="7"/>
  <c r="O75" i="7"/>
  <c r="O76" i="7"/>
  <c r="N22" i="7"/>
  <c r="N23" i="7"/>
  <c r="N24" i="7"/>
  <c r="N25" i="7"/>
  <c r="N26" i="7"/>
  <c r="N27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7" i="7"/>
  <c r="N48" i="7"/>
  <c r="N49" i="7"/>
  <c r="N51" i="7"/>
  <c r="N52" i="7"/>
  <c r="N53" i="7"/>
  <c r="N54" i="7"/>
  <c r="N55" i="7"/>
  <c r="N56" i="7"/>
  <c r="N57" i="7"/>
  <c r="N58" i="7"/>
  <c r="N59" i="7"/>
  <c r="N60" i="7"/>
  <c r="N61" i="7"/>
  <c r="N68" i="7"/>
  <c r="N69" i="7"/>
  <c r="N70" i="7"/>
  <c r="N71" i="7"/>
  <c r="N72" i="7"/>
  <c r="N73" i="7"/>
  <c r="N74" i="7"/>
  <c r="N75" i="7"/>
  <c r="N76" i="7"/>
  <c r="M22" i="7"/>
  <c r="M23" i="7"/>
  <c r="M24" i="7"/>
  <c r="M25" i="7"/>
  <c r="M26" i="7"/>
  <c r="M27" i="7"/>
  <c r="M28" i="7"/>
  <c r="M29" i="7"/>
  <c r="M30" i="7"/>
  <c r="M31" i="7"/>
  <c r="M32" i="7"/>
  <c r="M33" i="7"/>
  <c r="M35" i="7"/>
  <c r="M36" i="7"/>
  <c r="M37" i="7"/>
  <c r="M38" i="7"/>
  <c r="M39" i="7"/>
  <c r="M40" i="7"/>
  <c r="M41" i="7"/>
  <c r="M42" i="7"/>
  <c r="M43" i="7"/>
  <c r="M44" i="7"/>
  <c r="M45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8" i="7"/>
  <c r="M69" i="7"/>
  <c r="M70" i="7"/>
  <c r="M71" i="7"/>
  <c r="M72" i="7"/>
  <c r="M73" i="7"/>
  <c r="M74" i="7"/>
  <c r="O21" i="7"/>
  <c r="N21" i="7"/>
  <c r="M21" i="7"/>
  <c r="I61" i="7" l="1"/>
  <c r="I60" i="7"/>
  <c r="I47" i="7"/>
  <c r="J4" i="1"/>
  <c r="I36" i="7"/>
  <c r="I33" i="7"/>
  <c r="I76" i="7"/>
  <c r="I72" i="7"/>
  <c r="I56" i="7"/>
  <c r="I52" i="7"/>
  <c r="I39" i="7"/>
  <c r="I35" i="7"/>
  <c r="I23" i="7"/>
  <c r="I28" i="7"/>
  <c r="I24" i="7"/>
  <c r="I37" i="7"/>
  <c r="I54" i="7"/>
  <c r="I42" i="7"/>
  <c r="I50" i="7"/>
  <c r="I31" i="7"/>
  <c r="I45" i="7"/>
  <c r="I29" i="7"/>
  <c r="I25" i="7"/>
  <c r="I38" i="7"/>
  <c r="I26" i="7"/>
  <c r="I75" i="7"/>
  <c r="I58" i="7"/>
  <c r="I27" i="7"/>
  <c r="I44" i="7"/>
  <c r="I69" i="7"/>
  <c r="I49" i="7"/>
  <c r="I41" i="7"/>
  <c r="I34" i="7"/>
  <c r="I51" i="7"/>
  <c r="I57" i="7"/>
  <c r="I55" i="7"/>
  <c r="I53" i="7"/>
  <c r="I48" i="7"/>
  <c r="I43" i="7"/>
  <c r="I40" i="7"/>
  <c r="I74" i="7"/>
  <c r="I71" i="7"/>
  <c r="I73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6" i="7"/>
  <c r="P6" i="7"/>
  <c r="F6" i="7" s="1"/>
  <c r="P7" i="7"/>
  <c r="F7" i="7" s="1"/>
  <c r="P8" i="7"/>
  <c r="F8" i="7" s="1"/>
  <c r="P9" i="7"/>
  <c r="F9" i="7" s="1"/>
  <c r="P10" i="7"/>
  <c r="F10" i="7" s="1"/>
  <c r="P11" i="7"/>
  <c r="F11" i="7" s="1"/>
  <c r="P12" i="7"/>
  <c r="F12" i="7" s="1"/>
  <c r="P13" i="7"/>
  <c r="F13" i="7" s="1"/>
  <c r="P14" i="7"/>
  <c r="F14" i="7" s="1"/>
  <c r="P15" i="7"/>
  <c r="F15" i="7" s="1"/>
  <c r="P16" i="7"/>
  <c r="F16" i="7" s="1"/>
  <c r="P17" i="7"/>
  <c r="F17" i="7" s="1"/>
  <c r="P18" i="7"/>
  <c r="F18" i="7" s="1"/>
  <c r="P19" i="7"/>
  <c r="F19" i="7" s="1"/>
  <c r="P20" i="7"/>
  <c r="F20" i="7" s="1"/>
  <c r="P21" i="7"/>
  <c r="F21" i="7" s="1"/>
  <c r="P22" i="7"/>
  <c r="P23" i="7"/>
  <c r="F23" i="7" s="1"/>
  <c r="P24" i="7"/>
  <c r="F24" i="7" s="1"/>
  <c r="P25" i="7"/>
  <c r="F25" i="7" s="1"/>
  <c r="P26" i="7"/>
  <c r="F26" i="7" s="1"/>
  <c r="P27" i="7"/>
  <c r="F27" i="7" s="1"/>
  <c r="P28" i="7"/>
  <c r="F28" i="7" s="1"/>
  <c r="P29" i="7"/>
  <c r="F29" i="7" s="1"/>
  <c r="P30" i="7"/>
  <c r="P31" i="7"/>
  <c r="P32" i="7"/>
  <c r="P33" i="7"/>
  <c r="F33" i="7" s="1"/>
  <c r="P34" i="7"/>
  <c r="F34" i="7" s="1"/>
  <c r="P35" i="7"/>
  <c r="F35" i="7" s="1"/>
  <c r="P36" i="7"/>
  <c r="F36" i="7" s="1"/>
  <c r="P37" i="7"/>
  <c r="F37" i="7" s="1"/>
  <c r="P38" i="7"/>
  <c r="F38" i="7" s="1"/>
  <c r="P39" i="7"/>
  <c r="F39" i="7" s="1"/>
  <c r="P40" i="7"/>
  <c r="F40" i="7" s="1"/>
  <c r="P41" i="7"/>
  <c r="F41" i="7" s="1"/>
  <c r="P42" i="7"/>
  <c r="F42" i="7" s="1"/>
  <c r="P43" i="7"/>
  <c r="F43" i="7" s="1"/>
  <c r="P44" i="7"/>
  <c r="F44" i="7" s="1"/>
  <c r="P45" i="7"/>
  <c r="F45" i="7" s="1"/>
  <c r="P47" i="7"/>
  <c r="F47" i="7" s="1"/>
  <c r="P48" i="7"/>
  <c r="F48" i="7" s="1"/>
  <c r="P49" i="7"/>
  <c r="F49" i="7" s="1"/>
  <c r="P50" i="7"/>
  <c r="F50" i="7" s="1"/>
  <c r="P51" i="7"/>
  <c r="F51" i="7" s="1"/>
  <c r="P52" i="7"/>
  <c r="F52" i="7" s="1"/>
  <c r="P53" i="7"/>
  <c r="F53" i="7" s="1"/>
  <c r="P54" i="7"/>
  <c r="F54" i="7" s="1"/>
  <c r="P55" i="7"/>
  <c r="F55" i="7" s="1"/>
  <c r="P56" i="7"/>
  <c r="F56" i="7" s="1"/>
  <c r="P57" i="7"/>
  <c r="F57" i="7" s="1"/>
  <c r="P58" i="7"/>
  <c r="F58" i="7" s="1"/>
  <c r="P59" i="7"/>
  <c r="P60" i="7"/>
  <c r="F60" i="7" s="1"/>
  <c r="P61" i="7"/>
  <c r="F61" i="7" s="1"/>
  <c r="P68" i="7"/>
  <c r="P69" i="7"/>
  <c r="F69" i="7" s="1"/>
  <c r="P70" i="7"/>
  <c r="F70" i="7" s="1"/>
  <c r="P71" i="7"/>
  <c r="F71" i="7" s="1"/>
  <c r="P72" i="7"/>
  <c r="F72" i="7" s="1"/>
  <c r="P73" i="7"/>
  <c r="F73" i="7" s="1"/>
  <c r="P74" i="7"/>
  <c r="F74" i="7" s="1"/>
  <c r="P75" i="7"/>
  <c r="F75" i="7" s="1"/>
  <c r="P76" i="7"/>
  <c r="F76" i="7" s="1"/>
  <c r="P5" i="7"/>
  <c r="I59" i="7" l="1"/>
  <c r="F5" i="7"/>
  <c r="F32" i="7"/>
  <c r="I5" i="7"/>
  <c r="F59" i="7"/>
  <c r="I68" i="7"/>
  <c r="I32" i="7"/>
  <c r="F22" i="7"/>
  <c r="I22" i="7"/>
  <c r="L4" i="6"/>
  <c r="L687" i="8" l="1"/>
  <c r="L4" i="8" s="1"/>
  <c r="J687" i="8"/>
  <c r="I687" i="8"/>
  <c r="G687" i="8"/>
  <c r="J590" i="8"/>
  <c r="I590" i="8"/>
  <c r="G590" i="8"/>
  <c r="J324" i="8"/>
  <c r="I324" i="8"/>
  <c r="G324" i="8"/>
  <c r="J216" i="8"/>
  <c r="I216" i="8"/>
  <c r="G216" i="8"/>
  <c r="J5" i="8"/>
  <c r="I5" i="8"/>
  <c r="G5" i="8"/>
  <c r="L68" i="7"/>
  <c r="K68" i="7"/>
  <c r="J68" i="7"/>
  <c r="F68" i="7"/>
  <c r="L59" i="7"/>
  <c r="K59" i="7"/>
  <c r="J59" i="7"/>
  <c r="L32" i="7"/>
  <c r="K32" i="7"/>
  <c r="J32" i="7"/>
  <c r="L30" i="7"/>
  <c r="K30" i="7"/>
  <c r="J30" i="7"/>
  <c r="I30" i="7"/>
  <c r="F30" i="7"/>
  <c r="L22" i="7"/>
  <c r="K22" i="7"/>
  <c r="J22" i="7"/>
  <c r="L5" i="7"/>
  <c r="K5" i="7"/>
  <c r="J5" i="7"/>
  <c r="F4" i="7" l="1"/>
  <c r="I4" i="7"/>
  <c r="J4" i="8"/>
  <c r="I4" i="8"/>
  <c r="L4" i="7"/>
  <c r="J4" i="7"/>
  <c r="K4" i="7"/>
  <c r="K8" i="6" l="1"/>
  <c r="J8" i="6"/>
  <c r="J7" i="6"/>
  <c r="I7" i="6" s="1"/>
  <c r="P4" i="6"/>
  <c r="O4" i="6"/>
  <c r="N4" i="6"/>
  <c r="M4" i="6"/>
  <c r="H4" i="6"/>
  <c r="G4" i="6"/>
  <c r="F4" i="6"/>
  <c r="I8" i="6" l="1"/>
  <c r="K4" i="6"/>
  <c r="I9" i="6"/>
  <c r="I4" i="6" s="1"/>
  <c r="J4" i="6"/>
  <c r="K312" i="1" l="1"/>
  <c r="K281" i="1" s="1"/>
  <c r="L312" i="1"/>
  <c r="L281" i="1" s="1"/>
  <c r="K188" i="1"/>
  <c r="L188" i="1"/>
  <c r="K125" i="1"/>
  <c r="L125" i="1"/>
  <c r="K113" i="1"/>
  <c r="L113" i="1"/>
  <c r="K5" i="1"/>
  <c r="L5" i="1"/>
  <c r="M4" i="1"/>
  <c r="K4" i="1" l="1"/>
  <c r="L4" i="1"/>
</calcChain>
</file>

<file path=xl/sharedStrings.xml><?xml version="1.0" encoding="utf-8"?>
<sst xmlns="http://schemas.openxmlformats.org/spreadsheetml/2006/main" count="6748" uniqueCount="5561">
  <si>
    <t>번호</t>
  </si>
  <si>
    <t>숙박업소</t>
  </si>
  <si>
    <t>대표자</t>
  </si>
  <si>
    <t>소재지</t>
  </si>
  <si>
    <t>연락처</t>
  </si>
  <si>
    <t>주차면수</t>
  </si>
  <si>
    <t>계</t>
  </si>
  <si>
    <t>대형</t>
  </si>
  <si>
    <t>소형</t>
  </si>
  <si>
    <t>한실</t>
  </si>
  <si>
    <t>양실</t>
  </si>
  <si>
    <t>소 재 지</t>
  </si>
  <si>
    <t>연 락 처</t>
  </si>
  <si>
    <t>병원 및 약국현황</t>
  </si>
  <si>
    <t>구분</t>
  </si>
  <si>
    <t>명칭</t>
  </si>
  <si>
    <t>병실</t>
  </si>
  <si>
    <t>병상</t>
  </si>
  <si>
    <t>동원원룸</t>
  </si>
  <si>
    <t>김태숙</t>
  </si>
  <si>
    <t>고석현민박</t>
    <phoneticPr fontId="9" type="noConversion"/>
  </si>
  <si>
    <t>장옥녀</t>
  </si>
  <si>
    <t>상남면 아홉사리로 3043-5</t>
    <phoneticPr fontId="9" type="noConversion"/>
  </si>
  <si>
    <t>461-1808</t>
    <phoneticPr fontId="9" type="noConversion"/>
  </si>
  <si>
    <t>왜골민박</t>
  </si>
  <si>
    <t>이우식</t>
  </si>
  <si>
    <t>상남면 왜골길 7</t>
    <phoneticPr fontId="9" type="noConversion"/>
  </si>
  <si>
    <t>462-6656</t>
    <phoneticPr fontId="9" type="noConversion"/>
  </si>
  <si>
    <t>사평골민박</t>
    <phoneticPr fontId="9" type="noConversion"/>
  </si>
  <si>
    <t>김창수</t>
  </si>
  <si>
    <t>상남면 내린천로 3381</t>
    <phoneticPr fontId="9" type="noConversion"/>
  </si>
  <si>
    <t>462-5219</t>
    <phoneticPr fontId="9" type="noConversion"/>
  </si>
  <si>
    <t>솔밭가든민박</t>
    <phoneticPr fontId="9" type="noConversion"/>
  </si>
  <si>
    <t>김영남</t>
  </si>
  <si>
    <t>상남면 가산동길 25</t>
    <phoneticPr fontId="9" type="noConversion"/>
  </si>
  <si>
    <t>010-6296-5887</t>
    <phoneticPr fontId="9" type="noConversion"/>
  </si>
  <si>
    <t>여인상민박</t>
    <phoneticPr fontId="9" type="noConversion"/>
  </si>
  <si>
    <t>신광수</t>
  </si>
  <si>
    <t>상남면 내린천로 3154-26</t>
    <phoneticPr fontId="9" type="noConversion"/>
  </si>
  <si>
    <t>010-4924-3673</t>
    <phoneticPr fontId="9" type="noConversion"/>
  </si>
  <si>
    <t>광주동민박</t>
    <phoneticPr fontId="9" type="noConversion"/>
  </si>
  <si>
    <t>강복균</t>
  </si>
  <si>
    <t>상남면 내린천로 3041</t>
    <phoneticPr fontId="9" type="noConversion"/>
  </si>
  <si>
    <t>011-276-4570</t>
    <phoneticPr fontId="9" type="noConversion"/>
  </si>
  <si>
    <t>서울민박</t>
  </si>
  <si>
    <t>김태순</t>
  </si>
  <si>
    <t>상남면 내린천로 3031-8</t>
    <phoneticPr fontId="9" type="noConversion"/>
  </si>
  <si>
    <t>010-2737-7201</t>
    <phoneticPr fontId="9" type="noConversion"/>
  </si>
  <si>
    <t>밤나무집민박</t>
    <phoneticPr fontId="9" type="noConversion"/>
  </si>
  <si>
    <t>마선옥</t>
  </si>
  <si>
    <t>상남면 내린천로 1772-10</t>
    <phoneticPr fontId="9" type="noConversion"/>
  </si>
  <si>
    <t>011-9927-2754</t>
    <phoneticPr fontId="9" type="noConversion"/>
  </si>
  <si>
    <t>상남면</t>
    <phoneticPr fontId="5" type="noConversion"/>
  </si>
  <si>
    <t>시골집민박 </t>
    <phoneticPr fontId="9" type="noConversion"/>
  </si>
  <si>
    <t>김종록</t>
  </si>
  <si>
    <t>상남면 내린천로 1754</t>
    <phoneticPr fontId="9" type="noConversion"/>
  </si>
  <si>
    <t>017-372-1493</t>
    <phoneticPr fontId="9" type="noConversion"/>
  </si>
  <si>
    <t>바람불이</t>
  </si>
  <si>
    <t>김공인</t>
  </si>
  <si>
    <t>상남면 내린천로 1730</t>
    <phoneticPr fontId="9" type="noConversion"/>
  </si>
  <si>
    <t>010-8763-9945</t>
    <phoneticPr fontId="9" type="noConversion"/>
  </si>
  <si>
    <t>산천민박</t>
  </si>
  <si>
    <t>안정숙</t>
  </si>
  <si>
    <t>상남면 내린천로 1617</t>
    <phoneticPr fontId="9" type="noConversion"/>
  </si>
  <si>
    <t>463-1515</t>
    <phoneticPr fontId="9" type="noConversion"/>
  </si>
  <si>
    <t>하늘내린강산</t>
    <phoneticPr fontId="9" type="noConversion"/>
  </si>
  <si>
    <t>송미숙</t>
  </si>
  <si>
    <t>상남면 내린천로 1612</t>
    <phoneticPr fontId="9" type="noConversion"/>
  </si>
  <si>
    <t>010-6366-1501</t>
    <phoneticPr fontId="9" type="noConversion"/>
  </si>
  <si>
    <t>예슬이네</t>
  </si>
  <si>
    <t>박희택</t>
  </si>
  <si>
    <t>상남면 내린천로 1610</t>
    <phoneticPr fontId="9" type="noConversion"/>
  </si>
  <si>
    <t>019-394-4649</t>
    <phoneticPr fontId="9" type="noConversion"/>
  </si>
  <si>
    <t>풀벌레소리</t>
    <phoneticPr fontId="9" type="noConversion"/>
  </si>
  <si>
    <t>상남면 왕성동길 107-37</t>
    <phoneticPr fontId="9" type="noConversion"/>
  </si>
  <si>
    <t>011-371-5481</t>
    <phoneticPr fontId="9" type="noConversion"/>
  </si>
  <si>
    <t>미산계곡황토방</t>
    <phoneticPr fontId="9" type="noConversion"/>
  </si>
  <si>
    <t>박영화</t>
  </si>
  <si>
    <t>상남면 왕성동길 12-5</t>
    <phoneticPr fontId="9" type="noConversion"/>
  </si>
  <si>
    <t>017-371-2764</t>
    <phoneticPr fontId="9" type="noConversion"/>
  </si>
  <si>
    <t>고목동민박</t>
    <phoneticPr fontId="9" type="noConversion"/>
  </si>
  <si>
    <t>장성길</t>
  </si>
  <si>
    <t>상남면 왕성동길 12-105</t>
    <phoneticPr fontId="9" type="noConversion"/>
  </si>
  <si>
    <t>463-6437</t>
    <phoneticPr fontId="9" type="noConversion"/>
  </si>
  <si>
    <t>별꽃둥지민박</t>
    <phoneticPr fontId="9" type="noConversion"/>
  </si>
  <si>
    <t>이종호</t>
  </si>
  <si>
    <t>상남면 내린천로 1533</t>
    <phoneticPr fontId="9" type="noConversion"/>
  </si>
  <si>
    <t>010-8714-2776</t>
    <phoneticPr fontId="9" type="noConversion"/>
  </si>
  <si>
    <t>목가</t>
    <phoneticPr fontId="9" type="noConversion"/>
  </si>
  <si>
    <t>이강희</t>
  </si>
  <si>
    <t>상남면 내린천로 1552</t>
    <phoneticPr fontId="9" type="noConversion"/>
  </si>
  <si>
    <t>010-6223-8959</t>
    <phoneticPr fontId="9" type="noConversion"/>
  </si>
  <si>
    <t>그린민박</t>
  </si>
  <si>
    <t>노도천</t>
  </si>
  <si>
    <t>상남면 내린천로 1527</t>
    <phoneticPr fontId="9" type="noConversion"/>
  </si>
  <si>
    <t>463-6825</t>
    <phoneticPr fontId="9" type="noConversion"/>
  </si>
  <si>
    <t>머루와다래 </t>
    <phoneticPr fontId="9" type="noConversion"/>
  </si>
  <si>
    <t>황광호</t>
  </si>
  <si>
    <t>상남면 내린천로 1507</t>
    <phoneticPr fontId="9" type="noConversion"/>
  </si>
  <si>
    <t>011-219-1307</t>
    <phoneticPr fontId="9" type="noConversion"/>
  </si>
  <si>
    <t>미산계곡</t>
  </si>
  <si>
    <t>장도영</t>
  </si>
  <si>
    <t>상남면 내린천로 1469-26</t>
    <phoneticPr fontId="9" type="noConversion"/>
  </si>
  <si>
    <t>010-4754-3049</t>
    <phoneticPr fontId="9" type="noConversion"/>
  </si>
  <si>
    <t>부린촌(원두막)</t>
    <phoneticPr fontId="9" type="noConversion"/>
  </si>
  <si>
    <t>김귀복</t>
  </si>
  <si>
    <t>상남면 내린천로 1450</t>
    <phoneticPr fontId="9" type="noConversion"/>
  </si>
  <si>
    <t>011-9044-5260</t>
    <phoneticPr fontId="9" type="noConversion"/>
  </si>
  <si>
    <t>언덕위의집</t>
    <phoneticPr fontId="9" type="noConversion"/>
  </si>
  <si>
    <t>박병춘</t>
  </si>
  <si>
    <t>상남면 내린천로 1443</t>
    <phoneticPr fontId="9" type="noConversion"/>
  </si>
  <si>
    <t>011-9243-1574</t>
    <phoneticPr fontId="9" type="noConversion"/>
  </si>
  <si>
    <t>종점민박</t>
  </si>
  <si>
    <t>안연태</t>
  </si>
  <si>
    <t>상남면 내린천로 1423</t>
    <phoneticPr fontId="9" type="noConversion"/>
  </si>
  <si>
    <t>011-9139-7225</t>
    <phoneticPr fontId="9" type="noConversion"/>
  </si>
  <si>
    <t>하얀마을</t>
  </si>
  <si>
    <t>김백준</t>
  </si>
  <si>
    <t>상남면 내린천로 1217</t>
    <phoneticPr fontId="9" type="noConversion"/>
  </si>
  <si>
    <t>010-4576-3565</t>
    <phoneticPr fontId="9" type="noConversion"/>
  </si>
  <si>
    <t>산새소리송씨네</t>
    <phoneticPr fontId="9" type="noConversion"/>
  </si>
  <si>
    <t>송종만</t>
  </si>
  <si>
    <t>상남면 내린천로 1207</t>
    <phoneticPr fontId="9" type="noConversion"/>
  </si>
  <si>
    <t>010-3556-7786</t>
    <phoneticPr fontId="9" type="noConversion"/>
  </si>
  <si>
    <t>부산민박</t>
  </si>
  <si>
    <t>추영순</t>
  </si>
  <si>
    <t>상남면 개인약수길 73</t>
    <phoneticPr fontId="9" type="noConversion"/>
  </si>
  <si>
    <t>011-223-7886</t>
    <phoneticPr fontId="9" type="noConversion"/>
  </si>
  <si>
    <t>미산송어장민박</t>
    <phoneticPr fontId="9" type="noConversion"/>
  </si>
  <si>
    <t>김용수</t>
  </si>
  <si>
    <t>상남면 개인약수길 77</t>
    <phoneticPr fontId="9" type="noConversion"/>
  </si>
  <si>
    <t>011-448-9144</t>
    <phoneticPr fontId="9" type="noConversion"/>
  </si>
  <si>
    <t>오봉산장</t>
  </si>
  <si>
    <t>김승권</t>
  </si>
  <si>
    <t>상남면 개인약수길 502-24</t>
    <phoneticPr fontId="9" type="noConversion"/>
  </si>
  <si>
    <t>010-4393-8080</t>
    <phoneticPr fontId="9" type="noConversion"/>
  </si>
  <si>
    <t>운정민박</t>
  </si>
  <si>
    <t>선우남국</t>
  </si>
  <si>
    <t>상남면 내린천로 2469</t>
    <phoneticPr fontId="9" type="noConversion"/>
  </si>
  <si>
    <t>011-9219-6937</t>
    <phoneticPr fontId="9" type="noConversion"/>
  </si>
  <si>
    <t>반딧불민박</t>
    <phoneticPr fontId="9" type="noConversion"/>
  </si>
  <si>
    <t>김덕영</t>
  </si>
  <si>
    <t>상남면 내린천로 2355</t>
    <phoneticPr fontId="9" type="noConversion"/>
  </si>
  <si>
    <t>011-337-9505</t>
    <phoneticPr fontId="9" type="noConversion"/>
  </si>
  <si>
    <t>석란황토방민박</t>
    <phoneticPr fontId="9" type="noConversion"/>
  </si>
  <si>
    <t>박옥란</t>
  </si>
  <si>
    <t>상남면 내린천로 2256-8</t>
    <phoneticPr fontId="9" type="noConversion"/>
  </si>
  <si>
    <t>017-406-1794</t>
    <phoneticPr fontId="9" type="noConversion"/>
  </si>
  <si>
    <t>구미골민박</t>
    <phoneticPr fontId="9" type="noConversion"/>
  </si>
  <si>
    <t>이원웅</t>
  </si>
  <si>
    <t>상남면 귀미말길 64</t>
    <phoneticPr fontId="9" type="noConversion"/>
  </si>
  <si>
    <t>010-4612-6854</t>
    <phoneticPr fontId="9" type="noConversion"/>
  </si>
  <si>
    <t>정든민박</t>
  </si>
  <si>
    <t>김부연</t>
  </si>
  <si>
    <t>상남면 내린천로 2095-27</t>
    <phoneticPr fontId="9" type="noConversion"/>
  </si>
  <si>
    <t>010-6383-2061</t>
    <phoneticPr fontId="9" type="noConversion"/>
  </si>
  <si>
    <t>양지촌민박 </t>
    <phoneticPr fontId="9" type="noConversion"/>
  </si>
  <si>
    <t>엄봉선</t>
  </si>
  <si>
    <t>상남면 내린천로 2095-12</t>
    <phoneticPr fontId="9" type="noConversion"/>
  </si>
  <si>
    <t>010-6372-6813</t>
    <phoneticPr fontId="9" type="noConversion"/>
  </si>
  <si>
    <t>미산민박</t>
    <phoneticPr fontId="9" type="noConversion"/>
  </si>
  <si>
    <t>김흥연</t>
  </si>
  <si>
    <t>상남면 내린천로 2076</t>
    <phoneticPr fontId="9" type="noConversion"/>
  </si>
  <si>
    <t>017-378-6921</t>
    <phoneticPr fontId="9" type="noConversion"/>
  </si>
  <si>
    <t>합수모래유원지</t>
    <phoneticPr fontId="9" type="noConversion"/>
  </si>
  <si>
    <t>김영연</t>
  </si>
  <si>
    <t>상남면 내린천로 2050-9</t>
    <phoneticPr fontId="9" type="noConversion"/>
  </si>
  <si>
    <t>010-6378-6787</t>
    <phoneticPr fontId="9" type="noConversion"/>
  </si>
  <si>
    <t>솔향기팬션</t>
    <phoneticPr fontId="9" type="noConversion"/>
  </si>
  <si>
    <t>한영임</t>
  </si>
  <si>
    <t>상남면 솔개실 15</t>
    <phoneticPr fontId="9" type="noConversion"/>
  </si>
  <si>
    <t>010-9991-9875</t>
    <phoneticPr fontId="9" type="noConversion"/>
  </si>
  <si>
    <t>소담계곡</t>
  </si>
  <si>
    <t>전용권</t>
  </si>
  <si>
    <t>상남면 내린천로 1875</t>
    <phoneticPr fontId="9" type="noConversion"/>
  </si>
  <si>
    <t>010-5365-7811</t>
    <phoneticPr fontId="9" type="noConversion"/>
  </si>
  <si>
    <t>서화면</t>
    <phoneticPr fontId="5" type="noConversion"/>
  </si>
  <si>
    <t>이슬양지</t>
  </si>
  <si>
    <t>박상형</t>
  </si>
  <si>
    <t>정선가든민박</t>
    <phoneticPr fontId="9" type="noConversion"/>
  </si>
  <si>
    <t>박천만</t>
  </si>
  <si>
    <t>서화면 금강로 1525</t>
    <phoneticPr fontId="9" type="noConversion"/>
  </si>
  <si>
    <t>010-3361-9241</t>
    <phoneticPr fontId="9" type="noConversion"/>
  </si>
  <si>
    <t>거북펜션</t>
  </si>
  <si>
    <t>강현철</t>
  </si>
  <si>
    <t>서화면 금강로 1281-42</t>
    <phoneticPr fontId="9" type="noConversion"/>
  </si>
  <si>
    <t>010-4784-6077</t>
    <phoneticPr fontId="9" type="noConversion"/>
  </si>
  <si>
    <t>남면</t>
    <phoneticPr fontId="5" type="noConversion"/>
  </si>
  <si>
    <t>태양농원</t>
  </si>
  <si>
    <t>박행근</t>
  </si>
  <si>
    <t>남면 설악로 1642-24</t>
    <phoneticPr fontId="9" type="noConversion"/>
  </si>
  <si>
    <t>010-9055-8243</t>
    <phoneticPr fontId="9" type="noConversion"/>
  </si>
  <si>
    <t>산촌민박</t>
  </si>
  <si>
    <t>신동철</t>
  </si>
  <si>
    <t>남면 설악로 1575</t>
    <phoneticPr fontId="9" type="noConversion"/>
  </si>
  <si>
    <t>010-2304-9950</t>
    <phoneticPr fontId="9" type="noConversion"/>
  </si>
  <si>
    <t>홍순네민박</t>
    <phoneticPr fontId="9" type="noConversion"/>
  </si>
  <si>
    <t>임호재</t>
  </si>
  <si>
    <t>남면 신상촌길 106</t>
    <phoneticPr fontId="9" type="noConversion"/>
  </si>
  <si>
    <t>010-8799-0068</t>
    <phoneticPr fontId="9" type="noConversion"/>
  </si>
  <si>
    <t>강나루언덕</t>
    <phoneticPr fontId="9" type="noConversion"/>
  </si>
  <si>
    <t>변정호</t>
  </si>
  <si>
    <t>남면 신상촌길 59</t>
    <phoneticPr fontId="9" type="noConversion"/>
  </si>
  <si>
    <t>010-9243-1619</t>
    <phoneticPr fontId="9" type="noConversion"/>
  </si>
  <si>
    <t>절골민박</t>
  </si>
  <si>
    <t>서병수</t>
  </si>
  <si>
    <t>남면 수산로 477-27</t>
    <phoneticPr fontId="9" type="noConversion"/>
  </si>
  <si>
    <t>010-2051-6446</t>
    <phoneticPr fontId="9" type="noConversion"/>
  </si>
  <si>
    <t>남전민박</t>
  </si>
  <si>
    <t>김수민</t>
  </si>
  <si>
    <t>남면 원남로 115</t>
    <phoneticPr fontId="9" type="noConversion"/>
  </si>
  <si>
    <t>010-4627-5464</t>
    <phoneticPr fontId="9" type="noConversion"/>
  </si>
  <si>
    <t>바위솔</t>
  </si>
  <si>
    <t>김봉호</t>
  </si>
  <si>
    <t>남면 부평정자로 1076-6</t>
    <phoneticPr fontId="9" type="noConversion"/>
  </si>
  <si>
    <t>011-361-6248</t>
    <phoneticPr fontId="9" type="noConversion"/>
  </si>
  <si>
    <t>소재골민박</t>
    <phoneticPr fontId="9" type="noConversion"/>
  </si>
  <si>
    <t>이창록</t>
  </si>
  <si>
    <t>남면 소치길 106</t>
    <phoneticPr fontId="9" type="noConversion"/>
  </si>
  <si>
    <t>010-4537-1054</t>
    <phoneticPr fontId="9" type="noConversion"/>
  </si>
  <si>
    <t>원막골민박 </t>
    <phoneticPr fontId="9" type="noConversion"/>
  </si>
  <si>
    <t>김영봉</t>
  </si>
  <si>
    <t>남면 부평정자로 910</t>
    <phoneticPr fontId="9" type="noConversion"/>
  </si>
  <si>
    <t>010-6388-9429</t>
    <phoneticPr fontId="9" type="noConversion"/>
  </si>
  <si>
    <t>승마펜션</t>
  </si>
  <si>
    <t>손정규</t>
  </si>
  <si>
    <t>남면 상수내길 230</t>
    <phoneticPr fontId="9" type="noConversion"/>
  </si>
  <si>
    <t>010-5211-2700</t>
    <phoneticPr fontId="9" type="noConversion"/>
  </si>
  <si>
    <t>세월낚기 </t>
    <phoneticPr fontId="9" type="noConversion"/>
  </si>
  <si>
    <t>박명심</t>
  </si>
  <si>
    <t>남면 수산로 328-10</t>
    <phoneticPr fontId="9" type="noConversion"/>
  </si>
  <si>
    <t>010-5361-8265</t>
    <phoneticPr fontId="9" type="noConversion"/>
  </si>
  <si>
    <t>짱구네민박</t>
    <phoneticPr fontId="9" type="noConversion"/>
  </si>
  <si>
    <t>김세훈</t>
  </si>
  <si>
    <t>남면 부평정자로 293</t>
    <phoneticPr fontId="9" type="noConversion"/>
  </si>
  <si>
    <t>011-9159-6307</t>
    <phoneticPr fontId="9" type="noConversion"/>
  </si>
  <si>
    <t>희주네민박</t>
    <phoneticPr fontId="9" type="noConversion"/>
  </si>
  <si>
    <t>김문기</t>
  </si>
  <si>
    <t>남면 부평정자로 273</t>
    <phoneticPr fontId="9" type="noConversion"/>
  </si>
  <si>
    <t>010-4731-5448</t>
    <phoneticPr fontId="9" type="noConversion"/>
  </si>
  <si>
    <t>언덕민박</t>
  </si>
  <si>
    <t>이희자</t>
  </si>
  <si>
    <t>남면 빙어마을길 6</t>
    <phoneticPr fontId="9" type="noConversion"/>
  </si>
  <si>
    <t>010-3755-4591</t>
    <phoneticPr fontId="9" type="noConversion"/>
  </si>
  <si>
    <t>성재민박</t>
  </si>
  <si>
    <t>강동열</t>
  </si>
  <si>
    <t>남면 빙어마을길 212-4</t>
    <phoneticPr fontId="9" type="noConversion"/>
  </si>
  <si>
    <t>017-376-6334</t>
    <phoneticPr fontId="9" type="noConversion"/>
  </si>
  <si>
    <t>유정민박</t>
  </si>
  <si>
    <t>최찬섭</t>
  </si>
  <si>
    <t>남면 빙어마을길 124</t>
    <phoneticPr fontId="9" type="noConversion"/>
  </si>
  <si>
    <t>010-2954-5989</t>
    <phoneticPr fontId="9" type="noConversion"/>
  </si>
  <si>
    <t>소양강쉼터</t>
  </si>
  <si>
    <t>강용순</t>
  </si>
  <si>
    <t>남면 설악로 981</t>
    <phoneticPr fontId="9" type="noConversion"/>
  </si>
  <si>
    <t>010-9447-6292</t>
    <phoneticPr fontId="9" type="noConversion"/>
  </si>
  <si>
    <t>언덕빼기</t>
  </si>
  <si>
    <t>김원갑</t>
  </si>
  <si>
    <t>남면 설악로 924</t>
    <phoneticPr fontId="9" type="noConversion"/>
  </si>
  <si>
    <t>016-362-6305</t>
    <phoneticPr fontId="9" type="noConversion"/>
  </si>
  <si>
    <t>대성민박</t>
  </si>
  <si>
    <t>서금희</t>
  </si>
  <si>
    <t>남면 시댁골길 51</t>
    <phoneticPr fontId="9" type="noConversion"/>
  </si>
  <si>
    <t>011-753-6355</t>
    <phoneticPr fontId="9" type="noConversion"/>
  </si>
  <si>
    <t>동갈보대</t>
  </si>
  <si>
    <t>안재정</t>
  </si>
  <si>
    <t>남면 설악로 913</t>
    <phoneticPr fontId="9" type="noConversion"/>
  </si>
  <si>
    <t>011-9797-2900</t>
    <phoneticPr fontId="9" type="noConversion"/>
  </si>
  <si>
    <t>북면</t>
    <phoneticPr fontId="5" type="noConversion"/>
  </si>
  <si>
    <t>청정골</t>
  </si>
  <si>
    <t>김의식</t>
  </si>
  <si>
    <t>미성쉼터</t>
  </si>
  <si>
    <t>김행용</t>
  </si>
  <si>
    <t>북면 냇강마을로 21</t>
    <phoneticPr fontId="9" type="noConversion"/>
  </si>
  <si>
    <t>010-3559-7256</t>
    <phoneticPr fontId="9" type="noConversion"/>
  </si>
  <si>
    <t>늘가든</t>
  </si>
  <si>
    <t>황창섭</t>
  </si>
  <si>
    <t>북면 사현동길 4</t>
    <phoneticPr fontId="9" type="noConversion"/>
  </si>
  <si>
    <t>010-3159-8154</t>
    <phoneticPr fontId="9" type="noConversion"/>
  </si>
  <si>
    <t>월학민박</t>
  </si>
  <si>
    <t>김수봉</t>
  </si>
  <si>
    <t>북면 금강로 587</t>
    <phoneticPr fontId="9" type="noConversion"/>
  </si>
  <si>
    <t>462-5972</t>
    <phoneticPr fontId="9" type="noConversion"/>
  </si>
  <si>
    <t>월학옛집</t>
  </si>
  <si>
    <t>이덕우</t>
  </si>
  <si>
    <t>북면 사현동길 76</t>
    <phoneticPr fontId="9" type="noConversion"/>
  </si>
  <si>
    <t>010-8462-2308</t>
    <phoneticPr fontId="9" type="noConversion"/>
  </si>
  <si>
    <t>행운쉼터</t>
  </si>
  <si>
    <t>배순옥</t>
  </si>
  <si>
    <t>북면 금강로 751</t>
    <phoneticPr fontId="9" type="noConversion"/>
  </si>
  <si>
    <t>010-6377-3975</t>
    <phoneticPr fontId="9" type="noConversion"/>
  </si>
  <si>
    <t>고향민박</t>
  </si>
  <si>
    <t>김영래</t>
  </si>
  <si>
    <t>북면 고원통로 58</t>
    <phoneticPr fontId="9" type="noConversion"/>
  </si>
  <si>
    <t>010-5486-4116</t>
    <phoneticPr fontId="9" type="noConversion"/>
  </si>
  <si>
    <t>설악민박</t>
  </si>
  <si>
    <t>이정휘</t>
  </si>
  <si>
    <t>북면 고원통로 57</t>
    <phoneticPr fontId="9" type="noConversion"/>
  </si>
  <si>
    <t>010-9132-3819</t>
    <phoneticPr fontId="9" type="noConversion"/>
  </si>
  <si>
    <t>가고파</t>
  </si>
  <si>
    <t>최정심</t>
  </si>
  <si>
    <t>북면 설악로 3252-10</t>
    <phoneticPr fontId="9" type="noConversion"/>
  </si>
  <si>
    <t>010-3315-3463</t>
    <phoneticPr fontId="9" type="noConversion"/>
  </si>
  <si>
    <t>아름드리</t>
  </si>
  <si>
    <t>이흥실</t>
  </si>
  <si>
    <t>북면 설악로 3340-42</t>
    <phoneticPr fontId="9" type="noConversion"/>
  </si>
  <si>
    <t>010-7146-7848</t>
    <phoneticPr fontId="9" type="noConversion"/>
  </si>
  <si>
    <t>동락</t>
  </si>
  <si>
    <t>최남숙</t>
  </si>
  <si>
    <t>북면 모란골길 162</t>
    <phoneticPr fontId="9" type="noConversion"/>
  </si>
  <si>
    <t>010-7171-5315</t>
    <phoneticPr fontId="9" type="noConversion"/>
  </si>
  <si>
    <t>돌집</t>
  </si>
  <si>
    <t>박옥희</t>
  </si>
  <si>
    <t>북면 한계2길 26</t>
    <phoneticPr fontId="9" type="noConversion"/>
  </si>
  <si>
    <t>463-0370</t>
    <phoneticPr fontId="9" type="noConversion"/>
  </si>
  <si>
    <t>언덕위하얀집</t>
    <phoneticPr fontId="9" type="noConversion"/>
  </si>
  <si>
    <t>원종숙</t>
  </si>
  <si>
    <t>북면 한계2길 24</t>
    <phoneticPr fontId="9" type="noConversion"/>
  </si>
  <si>
    <t>010-6371-3864</t>
    <phoneticPr fontId="9" type="noConversion"/>
  </si>
  <si>
    <t>외갓집</t>
  </si>
  <si>
    <t>허외숙</t>
  </si>
  <si>
    <t>북면 한계2길 9-8</t>
    <phoneticPr fontId="9" type="noConversion"/>
  </si>
  <si>
    <t>010-4462-1481</t>
    <phoneticPr fontId="9" type="noConversion"/>
  </si>
  <si>
    <t>늘푸른</t>
  </si>
  <si>
    <t>홍성창</t>
  </si>
  <si>
    <t>북면 설악로 3340-29</t>
    <phoneticPr fontId="9" type="noConversion"/>
  </si>
  <si>
    <t>010-3111-4633</t>
    <phoneticPr fontId="9" type="noConversion"/>
  </si>
  <si>
    <t>장원계곡</t>
  </si>
  <si>
    <t>길정하</t>
  </si>
  <si>
    <t>북면 한계응골길 110</t>
    <phoneticPr fontId="9" type="noConversion"/>
  </si>
  <si>
    <t>010-3366-2959</t>
    <phoneticPr fontId="9" type="noConversion"/>
  </si>
  <si>
    <t>전원</t>
  </si>
  <si>
    <t>안상규</t>
  </si>
  <si>
    <t>북면 미시령로 17</t>
    <phoneticPr fontId="9" type="noConversion"/>
  </si>
  <si>
    <t>010-9114-7519</t>
    <phoneticPr fontId="9" type="noConversion"/>
  </si>
  <si>
    <t>황토</t>
  </si>
  <si>
    <t>김인숙</t>
  </si>
  <si>
    <t>북면 고원통로 8</t>
    <phoneticPr fontId="9" type="noConversion"/>
  </si>
  <si>
    <t>010-8799-3419</t>
    <phoneticPr fontId="9" type="noConversion"/>
  </si>
  <si>
    <t>설악의아침</t>
    <phoneticPr fontId="9" type="noConversion"/>
  </si>
  <si>
    <t>정수용</t>
  </si>
  <si>
    <t>북면 모란골길 79-35</t>
    <phoneticPr fontId="9" type="noConversion"/>
  </si>
  <si>
    <t>010-5356-1962</t>
    <phoneticPr fontId="9" type="noConversion"/>
  </si>
  <si>
    <t>한계사슴농원</t>
    <phoneticPr fontId="9" type="noConversion"/>
  </si>
  <si>
    <t>정재권</t>
  </si>
  <si>
    <t>북면 설악로 3582</t>
    <phoneticPr fontId="9" type="noConversion"/>
  </si>
  <si>
    <t>017-372-5563</t>
    <phoneticPr fontId="9" type="noConversion"/>
  </si>
  <si>
    <t>한솔</t>
  </si>
  <si>
    <t>정형석</t>
  </si>
  <si>
    <t>북면 설악로 3561</t>
    <phoneticPr fontId="9" type="noConversion"/>
  </si>
  <si>
    <t>010-9058-3203</t>
    <phoneticPr fontId="9" type="noConversion"/>
  </si>
  <si>
    <t>나영</t>
  </si>
  <si>
    <t>김진현</t>
  </si>
  <si>
    <t>북면 설악로 3563</t>
    <phoneticPr fontId="9" type="noConversion"/>
  </si>
  <si>
    <t>463-5900</t>
    <phoneticPr fontId="9" type="noConversion"/>
  </si>
  <si>
    <t>내설악</t>
  </si>
  <si>
    <t>맹춘옥</t>
  </si>
  <si>
    <t>북면 설악로 3631</t>
    <phoneticPr fontId="9" type="noConversion"/>
  </si>
  <si>
    <t>010-8474-0241</t>
    <phoneticPr fontId="9" type="noConversion"/>
  </si>
  <si>
    <t>우와정</t>
  </si>
  <si>
    <t>박숙희</t>
  </si>
  <si>
    <t>북면 쇠리길 13</t>
    <phoneticPr fontId="9" type="noConversion"/>
  </si>
  <si>
    <t>463-3775</t>
    <phoneticPr fontId="9" type="noConversion"/>
  </si>
  <si>
    <t>한계령우와교민박</t>
    <phoneticPr fontId="9" type="noConversion"/>
  </si>
  <si>
    <t>김민웅</t>
  </si>
  <si>
    <t>북면 쇠리길 49</t>
    <phoneticPr fontId="9" type="noConversion"/>
  </si>
  <si>
    <t>010-3949-5068</t>
    <phoneticPr fontId="9" type="noConversion"/>
  </si>
  <si>
    <t>한계령하얀집</t>
    <phoneticPr fontId="9" type="noConversion"/>
  </si>
  <si>
    <t>박명진</t>
  </si>
  <si>
    <t>북면 쇠리길 51</t>
    <phoneticPr fontId="9" type="noConversion"/>
  </si>
  <si>
    <t>010-5238-8258</t>
    <phoneticPr fontId="9" type="noConversion"/>
  </si>
  <si>
    <t>십이선여탕</t>
  </si>
  <si>
    <t>박문자</t>
  </si>
  <si>
    <t>북면 십이선녀탕길 35</t>
    <phoneticPr fontId="9" type="noConversion"/>
  </si>
  <si>
    <t>010-6748-5836</t>
    <phoneticPr fontId="9" type="noConversion"/>
  </si>
  <si>
    <t>미리내</t>
  </si>
  <si>
    <t>손명수</t>
  </si>
  <si>
    <t>북면 십이선녀탕길 69-19</t>
    <phoneticPr fontId="9" type="noConversion"/>
  </si>
  <si>
    <t>010-4503-1329</t>
    <phoneticPr fontId="9" type="noConversion"/>
  </si>
  <si>
    <t>오동나무집</t>
  </si>
  <si>
    <t>문영록</t>
  </si>
  <si>
    <t>북면 십이선녀탕길 51</t>
    <phoneticPr fontId="9" type="noConversion"/>
  </si>
  <si>
    <t>010-9920-9419</t>
    <phoneticPr fontId="9" type="noConversion"/>
  </si>
  <si>
    <t>왕성옥</t>
  </si>
  <si>
    <t>박향자</t>
  </si>
  <si>
    <t>북면 십이선녀탕길 69-5</t>
    <phoneticPr fontId="9" type="noConversion"/>
  </si>
  <si>
    <t>010-2269-5415</t>
    <phoneticPr fontId="9" type="noConversion"/>
  </si>
  <si>
    <t>정민이네</t>
  </si>
  <si>
    <t>한창식</t>
  </si>
  <si>
    <t>북면 미시령로 554-18</t>
    <phoneticPr fontId="9" type="noConversion"/>
  </si>
  <si>
    <t>010-6820-1206</t>
    <phoneticPr fontId="9" type="noConversion"/>
  </si>
  <si>
    <t>당정골계곡</t>
  </si>
  <si>
    <t>김균형</t>
  </si>
  <si>
    <t>북면 미시령로 887-10</t>
    <phoneticPr fontId="9" type="noConversion"/>
  </si>
  <si>
    <t>010-5379-1374</t>
    <phoneticPr fontId="9" type="noConversion"/>
  </si>
  <si>
    <t>백담야영장</t>
  </si>
  <si>
    <t>이선기</t>
  </si>
  <si>
    <t>북면 만해로 201</t>
    <phoneticPr fontId="9" type="noConversion"/>
  </si>
  <si>
    <t>010-3139-2838</t>
    <phoneticPr fontId="9" type="noConversion"/>
  </si>
  <si>
    <t>심방터산장</t>
  </si>
  <si>
    <t>김인오</t>
  </si>
  <si>
    <t>북면 만해로 224-23</t>
    <phoneticPr fontId="9" type="noConversion"/>
  </si>
  <si>
    <t>010-9057-7930</t>
    <phoneticPr fontId="9" type="noConversion"/>
  </si>
  <si>
    <t>선녀랑백담이랑</t>
    <phoneticPr fontId="9" type="noConversion"/>
  </si>
  <si>
    <t>박영옥</t>
  </si>
  <si>
    <t>북면 만해로 303</t>
    <phoneticPr fontId="9" type="noConversion"/>
  </si>
  <si>
    <t>010-8911-3110</t>
    <phoneticPr fontId="9" type="noConversion"/>
  </si>
  <si>
    <t>폭포</t>
  </si>
  <si>
    <t>김창남</t>
  </si>
  <si>
    <t>북면 만해로 224-11</t>
    <phoneticPr fontId="9" type="noConversion"/>
  </si>
  <si>
    <t>018-463-4622</t>
    <phoneticPr fontId="9" type="noConversion"/>
  </si>
  <si>
    <t>백담골이야기</t>
    <phoneticPr fontId="9" type="noConversion"/>
  </si>
  <si>
    <t>박철암</t>
  </si>
  <si>
    <t>북면 백담로 49-1</t>
    <phoneticPr fontId="9" type="noConversion"/>
  </si>
  <si>
    <t>010-8462-4849</t>
    <phoneticPr fontId="9" type="noConversion"/>
  </si>
  <si>
    <t>용아장성</t>
  </si>
  <si>
    <t>김영재</t>
  </si>
  <si>
    <t>북면 백담로 70</t>
    <phoneticPr fontId="9" type="noConversion"/>
  </si>
  <si>
    <t>010-3179-1908</t>
    <phoneticPr fontId="9" type="noConversion"/>
  </si>
  <si>
    <t>돌배황토</t>
  </si>
  <si>
    <t>박돈화</t>
  </si>
  <si>
    <t>북면 미시령로 999-1</t>
    <phoneticPr fontId="9" type="noConversion"/>
  </si>
  <si>
    <t>010-3423-6664</t>
    <phoneticPr fontId="9" type="noConversion"/>
  </si>
  <si>
    <t>백담</t>
  </si>
  <si>
    <t>이영선</t>
  </si>
  <si>
    <t>북면 백담로 12-19</t>
    <phoneticPr fontId="9" type="noConversion"/>
  </si>
  <si>
    <t>010-6634-2576</t>
    <phoneticPr fontId="9" type="noConversion"/>
  </si>
  <si>
    <t>우린</t>
  </si>
  <si>
    <t>김순용</t>
  </si>
  <si>
    <t>북면 백담로 43-10</t>
    <phoneticPr fontId="9" type="noConversion"/>
  </si>
  <si>
    <t>010-3290-6332</t>
    <phoneticPr fontId="9" type="noConversion"/>
  </si>
  <si>
    <t>백담설화가든펜션</t>
    <phoneticPr fontId="9" type="noConversion"/>
  </si>
  <si>
    <t>권호순</t>
  </si>
  <si>
    <t>북면 백담로 57</t>
  </si>
  <si>
    <t>010-5185-9351</t>
    <phoneticPr fontId="9" type="noConversion"/>
  </si>
  <si>
    <t>그린</t>
  </si>
  <si>
    <t>주현식</t>
  </si>
  <si>
    <t>북면 백담로 35</t>
    <phoneticPr fontId="9" type="noConversion"/>
  </si>
  <si>
    <t>016-9623-7400</t>
    <phoneticPr fontId="9" type="noConversion"/>
  </si>
  <si>
    <t>설화펜션</t>
  </si>
  <si>
    <t>권창희</t>
  </si>
  <si>
    <t>북면 백담로 90-6</t>
    <phoneticPr fontId="9" type="noConversion"/>
  </si>
  <si>
    <t>011-9969-5823</t>
    <phoneticPr fontId="9" type="noConversion"/>
  </si>
  <si>
    <t>소라</t>
  </si>
  <si>
    <t>지인선</t>
  </si>
  <si>
    <t>북면 백담로 88</t>
    <phoneticPr fontId="9" type="noConversion"/>
  </si>
  <si>
    <t>010-4783-5865</t>
    <phoneticPr fontId="9" type="noConversion"/>
  </si>
  <si>
    <t>한옥</t>
  </si>
  <si>
    <t>윤천숙</t>
    <phoneticPr fontId="9" type="noConversion"/>
  </si>
  <si>
    <t>북면 백담로 56</t>
    <phoneticPr fontId="9" type="noConversion"/>
  </si>
  <si>
    <t>010-2113-3343</t>
    <phoneticPr fontId="9" type="noConversion"/>
  </si>
  <si>
    <t>순흥</t>
  </si>
  <si>
    <t>송영숙</t>
  </si>
  <si>
    <t>북면 백담로 67-9</t>
    <phoneticPr fontId="9" type="noConversion"/>
  </si>
  <si>
    <t>010-4360-3229</t>
    <phoneticPr fontId="9" type="noConversion"/>
  </si>
  <si>
    <t>바람도리</t>
  </si>
  <si>
    <t>김경선</t>
  </si>
  <si>
    <t>북면 진부령로 69-9</t>
    <phoneticPr fontId="9" type="noConversion"/>
  </si>
  <si>
    <t>010-4250-7001</t>
    <phoneticPr fontId="9" type="noConversion"/>
  </si>
  <si>
    <t>권가락지</t>
  </si>
  <si>
    <t>권세우</t>
  </si>
  <si>
    <t>북면 연화동길 204-20</t>
    <phoneticPr fontId="9" type="noConversion"/>
  </si>
  <si>
    <t>011-9248-9630</t>
    <phoneticPr fontId="9" type="noConversion"/>
  </si>
  <si>
    <t>백담황토</t>
  </si>
  <si>
    <t>이인원</t>
  </si>
  <si>
    <t>북면 미시령로 1275</t>
    <phoneticPr fontId="9" type="noConversion"/>
  </si>
  <si>
    <t>010-6210-5884</t>
    <phoneticPr fontId="9" type="noConversion"/>
  </si>
  <si>
    <t>곰두리산장</t>
  </si>
  <si>
    <t>김재송</t>
  </si>
  <si>
    <t>북면 연화동길 229</t>
    <phoneticPr fontId="9" type="noConversion"/>
  </si>
  <si>
    <t>011-272-2010</t>
    <phoneticPr fontId="9" type="noConversion"/>
  </si>
  <si>
    <t>믿음,소망,사랑</t>
    <phoneticPr fontId="9" type="noConversion"/>
  </si>
  <si>
    <t>김종복</t>
  </si>
  <si>
    <t>북면 황태길 324</t>
    <phoneticPr fontId="9" type="noConversion"/>
  </si>
  <si>
    <t>010-2235-2376</t>
    <phoneticPr fontId="9" type="noConversion"/>
  </si>
  <si>
    <t>설산</t>
  </si>
  <si>
    <t>허창수</t>
  </si>
  <si>
    <t>북면 황태길 330</t>
    <phoneticPr fontId="9" type="noConversion"/>
  </si>
  <si>
    <t>010-8650-6277</t>
    <phoneticPr fontId="9" type="noConversion"/>
  </si>
  <si>
    <t>산수황토방</t>
  </si>
  <si>
    <t>조은영</t>
  </si>
  <si>
    <t>북면 황태길 329</t>
    <phoneticPr fontId="9" type="noConversion"/>
  </si>
  <si>
    <t>010-3118-6450</t>
    <phoneticPr fontId="9" type="noConversion"/>
  </si>
  <si>
    <t>백담촌펜션용대야영(옥수골농원)</t>
    <phoneticPr fontId="9" type="noConversion"/>
  </si>
  <si>
    <t>이준식</t>
  </si>
  <si>
    <t>북면 황태길 298-34</t>
    <phoneticPr fontId="9" type="noConversion"/>
  </si>
  <si>
    <t>010-5252-7170</t>
    <phoneticPr fontId="9" type="noConversion"/>
  </si>
  <si>
    <t>미시령</t>
  </si>
  <si>
    <t>김종선</t>
  </si>
  <si>
    <t>북면 미시령옛길 26</t>
    <phoneticPr fontId="9" type="noConversion"/>
  </si>
  <si>
    <t>011-377-2090</t>
    <phoneticPr fontId="9" type="noConversion"/>
  </si>
  <si>
    <t>기린면</t>
    <phoneticPr fontId="5" type="noConversion"/>
  </si>
  <si>
    <t>마지공방</t>
  </si>
  <si>
    <t>박청미</t>
  </si>
  <si>
    <t>밤나무쉼터</t>
    <phoneticPr fontId="9" type="noConversion"/>
  </si>
  <si>
    <t>전현국</t>
  </si>
  <si>
    <t>기린면 조침령로 293</t>
    <phoneticPr fontId="9" type="noConversion"/>
  </si>
  <si>
    <t>010-3736-9736</t>
    <phoneticPr fontId="9" type="noConversion"/>
  </si>
  <si>
    <t>블루펜션</t>
  </si>
  <si>
    <t>전상년</t>
  </si>
  <si>
    <t>기린면 둔덕동길 37-38</t>
    <phoneticPr fontId="9" type="noConversion"/>
  </si>
  <si>
    <t>010-2848-1925</t>
    <phoneticPr fontId="9" type="noConversion"/>
  </si>
  <si>
    <t>선바우황토민박</t>
    <phoneticPr fontId="9" type="noConversion"/>
  </si>
  <si>
    <t>손영준</t>
  </si>
  <si>
    <t>기린면 조침령로 404-8</t>
    <phoneticPr fontId="9" type="noConversion"/>
  </si>
  <si>
    <t>010-6636-3096</t>
    <phoneticPr fontId="9" type="noConversion"/>
  </si>
  <si>
    <t>소 요</t>
  </si>
  <si>
    <t>이미경</t>
  </si>
  <si>
    <t>기린면 조침령로 865</t>
    <phoneticPr fontId="9" type="noConversion"/>
  </si>
  <si>
    <t>017-353-6601</t>
    <phoneticPr fontId="9" type="noConversion"/>
  </si>
  <si>
    <t>아롱가지민박</t>
    <phoneticPr fontId="9" type="noConversion"/>
  </si>
  <si>
    <t>김창열</t>
  </si>
  <si>
    <t>기린면 조침령로 755</t>
    <phoneticPr fontId="9" type="noConversion"/>
  </si>
  <si>
    <t>010-3067-5574</t>
    <phoneticPr fontId="9" type="noConversion"/>
  </si>
  <si>
    <t>아침뜨락황토마을</t>
    <phoneticPr fontId="9" type="noConversion"/>
  </si>
  <si>
    <t>김성준</t>
  </si>
  <si>
    <t>기린면 두루미길 7-18</t>
    <phoneticPr fontId="9" type="noConversion"/>
  </si>
  <si>
    <t>010-4607-9459</t>
    <phoneticPr fontId="9" type="noConversion"/>
  </si>
  <si>
    <t>엘림황토민박</t>
    <phoneticPr fontId="9" type="noConversion"/>
  </si>
  <si>
    <t>조병순</t>
  </si>
  <si>
    <t>기린면 조침령로 287</t>
    <phoneticPr fontId="9" type="noConversion"/>
  </si>
  <si>
    <t>010-7390-5361</t>
    <phoneticPr fontId="9" type="noConversion"/>
  </si>
  <si>
    <t>지혜네민박</t>
    <phoneticPr fontId="9" type="noConversion"/>
  </si>
  <si>
    <t>박성희</t>
  </si>
  <si>
    <t>기린면 조침령로 311</t>
    <phoneticPr fontId="9" type="noConversion"/>
  </si>
  <si>
    <t>011-2147-0647</t>
    <phoneticPr fontId="9" type="noConversion"/>
  </si>
  <si>
    <t>황토마을님의침묵</t>
    <phoneticPr fontId="9" type="noConversion"/>
  </si>
  <si>
    <t>이덕종</t>
  </si>
  <si>
    <t>대골민박</t>
  </si>
  <si>
    <t>김애녀</t>
  </si>
  <si>
    <t>기린면 방태산길 201</t>
    <phoneticPr fontId="9" type="noConversion"/>
  </si>
  <si>
    <t>010-3911-5415</t>
    <phoneticPr fontId="9" type="noConversion"/>
  </si>
  <si>
    <t>들꽃나라</t>
  </si>
  <si>
    <t>김애영</t>
  </si>
  <si>
    <t>기린면 방태산길 200</t>
    <phoneticPr fontId="9" type="noConversion"/>
  </si>
  <si>
    <t>010-9698-2335</t>
    <phoneticPr fontId="9" type="noConversion"/>
  </si>
  <si>
    <t>방태산황토펜션식당</t>
    <phoneticPr fontId="9" type="noConversion"/>
  </si>
  <si>
    <t>홍난복</t>
  </si>
  <si>
    <t>기린면 방태산길 119</t>
    <phoneticPr fontId="9" type="noConversion"/>
  </si>
  <si>
    <t>010-3896-3944</t>
    <phoneticPr fontId="9" type="noConversion"/>
  </si>
  <si>
    <t>산여울펜션</t>
    <phoneticPr fontId="9" type="noConversion"/>
  </si>
  <si>
    <t>장상근</t>
  </si>
  <si>
    <t>기린면 방태산길 101</t>
    <phoneticPr fontId="9" type="noConversion"/>
  </si>
  <si>
    <t>011-375-2875</t>
    <phoneticPr fontId="9" type="noConversion"/>
  </si>
  <si>
    <t>산의향기</t>
  </si>
  <si>
    <t>김정자</t>
  </si>
  <si>
    <t>기린면 방태산길 17</t>
    <phoneticPr fontId="9" type="noConversion"/>
  </si>
  <si>
    <t>010-6371-7467</t>
    <phoneticPr fontId="9" type="noConversion"/>
  </si>
  <si>
    <t>조옥자</t>
  </si>
  <si>
    <t>기린면 방태산길 76</t>
    <phoneticPr fontId="9" type="noConversion"/>
  </si>
  <si>
    <t>011-9795-1933</t>
    <phoneticPr fontId="9" type="noConversion"/>
  </si>
  <si>
    <t>솔잎향기</t>
  </si>
  <si>
    <t>김향숙</t>
  </si>
  <si>
    <t>기린면 방태산길 182-11</t>
    <phoneticPr fontId="9" type="noConversion"/>
  </si>
  <si>
    <t>010-5264-0345</t>
    <phoneticPr fontId="9" type="noConversion"/>
  </si>
  <si>
    <t>시애틀</t>
  </si>
  <si>
    <t>박수탁</t>
  </si>
  <si>
    <t>기린면 방태산길 182-7</t>
    <phoneticPr fontId="9" type="noConversion"/>
  </si>
  <si>
    <t>011-747-5806</t>
    <phoneticPr fontId="9" type="noConversion"/>
  </si>
  <si>
    <t>마당바위쉼터</t>
    <phoneticPr fontId="9" type="noConversion"/>
  </si>
  <si>
    <t>김종열</t>
  </si>
  <si>
    <t>기린면 방태산길 228</t>
    <phoneticPr fontId="9" type="noConversion"/>
  </si>
  <si>
    <t>011-9723-5703</t>
    <phoneticPr fontId="9" type="noConversion"/>
  </si>
  <si>
    <t>약수민박</t>
  </si>
  <si>
    <t>박인규</t>
  </si>
  <si>
    <t>기린면 방동약수로 30</t>
    <phoneticPr fontId="9" type="noConversion"/>
  </si>
  <si>
    <t>011-9777-9180</t>
    <phoneticPr fontId="9" type="noConversion"/>
  </si>
  <si>
    <t>오가네민박</t>
    <phoneticPr fontId="9" type="noConversion"/>
  </si>
  <si>
    <t>오상림</t>
  </si>
  <si>
    <t>기린면 방동약수로 11</t>
    <phoneticPr fontId="9" type="noConversion"/>
  </si>
  <si>
    <t>463-7817</t>
    <phoneticPr fontId="9" type="noConversion"/>
  </si>
  <si>
    <t>장금자</t>
  </si>
  <si>
    <t>기린면 방태산길 135</t>
    <phoneticPr fontId="9" type="noConversion"/>
  </si>
  <si>
    <t>010-6382-0410</t>
    <phoneticPr fontId="9" type="noConversion"/>
  </si>
  <si>
    <t>하늘빛민박</t>
    <phoneticPr fontId="9" type="noConversion"/>
  </si>
  <si>
    <t>김선자</t>
  </si>
  <si>
    <t>기린면 방태산길 132</t>
    <phoneticPr fontId="9" type="noConversion"/>
  </si>
  <si>
    <t>010-8921-5118</t>
    <phoneticPr fontId="9" type="noConversion"/>
  </si>
  <si>
    <t>방태산솔마루</t>
    <phoneticPr fontId="9" type="noConversion"/>
  </si>
  <si>
    <t>최수남</t>
  </si>
  <si>
    <t>기린면 방태산길 122-6</t>
    <phoneticPr fontId="9" type="noConversion"/>
  </si>
  <si>
    <t>010-4067-7688</t>
    <phoneticPr fontId="9" type="noConversion"/>
  </si>
  <si>
    <t>내린천민박</t>
    <phoneticPr fontId="9" type="noConversion"/>
  </si>
  <si>
    <t>조남인</t>
  </si>
  <si>
    <t>기린면 내린천로 4836</t>
    <phoneticPr fontId="9" type="noConversion"/>
  </si>
  <si>
    <t>010-6376-5093</t>
    <phoneticPr fontId="9" type="noConversion"/>
  </si>
  <si>
    <t>강촌황토민박</t>
    <phoneticPr fontId="9" type="noConversion"/>
  </si>
  <si>
    <t>이호영</t>
  </si>
  <si>
    <t>기린면 내린천로 4411</t>
    <phoneticPr fontId="9" type="noConversion"/>
  </si>
  <si>
    <t>011-9428-7898</t>
    <phoneticPr fontId="9" type="noConversion"/>
  </si>
  <si>
    <t>내린천송이민박</t>
    <phoneticPr fontId="9" type="noConversion"/>
  </si>
  <si>
    <t>이호구</t>
  </si>
  <si>
    <t>기린면 내린천로 4882-19</t>
    <phoneticPr fontId="9" type="noConversion"/>
  </si>
  <si>
    <t>011-379-7771</t>
    <phoneticPr fontId="9" type="noConversion"/>
  </si>
  <si>
    <t>다리목민박</t>
    <phoneticPr fontId="9" type="noConversion"/>
  </si>
  <si>
    <t>김옥선</t>
  </si>
  <si>
    <t>기린면 내린천로 4608</t>
    <phoneticPr fontId="9" type="noConversion"/>
  </si>
  <si>
    <t>011-9480-7025</t>
    <phoneticPr fontId="9" type="noConversion"/>
  </si>
  <si>
    <t>맑은물1</t>
  </si>
  <si>
    <t>최종대</t>
  </si>
  <si>
    <t>기린면 내린천로 4723</t>
    <phoneticPr fontId="9" type="noConversion"/>
  </si>
  <si>
    <t>010-6323-1209</t>
    <phoneticPr fontId="9" type="noConversion"/>
  </si>
  <si>
    <t>맑은물2</t>
  </si>
  <si>
    <t>박범진</t>
  </si>
  <si>
    <t>010-3118-7316</t>
    <phoneticPr fontId="9" type="noConversion"/>
  </si>
  <si>
    <t>맑은물3</t>
  </si>
  <si>
    <t>조동식</t>
  </si>
  <si>
    <t>016-9241-1239</t>
    <phoneticPr fontId="9" type="noConversion"/>
  </si>
  <si>
    <t>맑은물5</t>
  </si>
  <si>
    <t>최종호</t>
  </si>
  <si>
    <t>011-9790-1339</t>
    <phoneticPr fontId="9" type="noConversion"/>
  </si>
  <si>
    <t>권용이</t>
  </si>
  <si>
    <t>기린면 내린천로 4415</t>
    <phoneticPr fontId="9" type="noConversion"/>
  </si>
  <si>
    <t>011-377-9505</t>
    <phoneticPr fontId="9" type="noConversion"/>
  </si>
  <si>
    <t>수정민박</t>
  </si>
  <si>
    <t>조명상</t>
  </si>
  <si>
    <t>기린면 상하답로 181-25</t>
    <phoneticPr fontId="9" type="noConversion"/>
  </si>
  <si>
    <t>010-8969-9005</t>
    <phoneticPr fontId="9" type="noConversion"/>
  </si>
  <si>
    <t>88민박</t>
  </si>
  <si>
    <t>이광환</t>
  </si>
  <si>
    <t>기린면 내린천로 4926</t>
    <phoneticPr fontId="9" type="noConversion"/>
  </si>
  <si>
    <t>016-291-1627</t>
    <phoneticPr fontId="9" type="noConversion"/>
  </si>
  <si>
    <t>싸리골민박</t>
    <phoneticPr fontId="9" type="noConversion"/>
  </si>
  <si>
    <t>장미정</t>
  </si>
  <si>
    <t>기린면 내린천로 4928</t>
    <phoneticPr fontId="9" type="noConversion"/>
  </si>
  <si>
    <t>010-7345-4915</t>
    <phoneticPr fontId="9" type="noConversion"/>
  </si>
  <si>
    <t>쌍둥이민박</t>
    <phoneticPr fontId="9" type="noConversion"/>
  </si>
  <si>
    <t>함정희</t>
  </si>
  <si>
    <t>기린면 내린천로 4417</t>
    <phoneticPr fontId="9" type="noConversion"/>
  </si>
  <si>
    <t>010-4741-7980</t>
    <phoneticPr fontId="9" type="noConversion"/>
  </si>
  <si>
    <t>쌍둥이황토민박2</t>
    <phoneticPr fontId="9" type="noConversion"/>
  </si>
  <si>
    <t>함혜진</t>
  </si>
  <si>
    <t>기린면 내린천로 4423</t>
    <phoneticPr fontId="9" type="noConversion"/>
  </si>
  <si>
    <t>010-5665-8991</t>
    <phoneticPr fontId="9" type="noConversion"/>
  </si>
  <si>
    <t>쌍둥이황토민박1</t>
    <phoneticPr fontId="9" type="noConversion"/>
  </si>
  <si>
    <t>함은수</t>
  </si>
  <si>
    <t>기린면 내린천로 4431</t>
    <phoneticPr fontId="9" type="noConversion"/>
  </si>
  <si>
    <t>010-2786-9056</t>
    <phoneticPr fontId="9" type="noConversion"/>
  </si>
  <si>
    <t>이태우</t>
  </si>
  <si>
    <t>기린면 내린천로 4920</t>
    <phoneticPr fontId="9" type="noConversion"/>
  </si>
  <si>
    <t>010-4199-5487</t>
    <phoneticPr fontId="9" type="noConversion"/>
  </si>
  <si>
    <t>주목나무민박</t>
    <phoneticPr fontId="9" type="noConversion"/>
  </si>
  <si>
    <t>이경배</t>
    <phoneticPr fontId="9" type="noConversion"/>
  </si>
  <si>
    <t>기린면 내린천로 4500</t>
    <phoneticPr fontId="9" type="noConversion"/>
  </si>
  <si>
    <t>010-4657-0310</t>
    <phoneticPr fontId="9" type="noConversion"/>
  </si>
  <si>
    <t>펜션드라마</t>
    <phoneticPr fontId="9" type="noConversion"/>
  </si>
  <si>
    <t>노영규</t>
  </si>
  <si>
    <t>기린면 내린천로 4826</t>
    <phoneticPr fontId="9" type="noConversion"/>
  </si>
  <si>
    <t>011-721-2454</t>
    <phoneticPr fontId="9" type="noConversion"/>
  </si>
  <si>
    <t>하늘내린황토민박</t>
    <phoneticPr fontId="9" type="noConversion"/>
  </si>
  <si>
    <t>손형순</t>
  </si>
  <si>
    <t>기린면 상하담로 338-30</t>
    <phoneticPr fontId="9" type="noConversion"/>
  </si>
  <si>
    <t>010-3790-2170</t>
    <phoneticPr fontId="9" type="noConversion"/>
  </si>
  <si>
    <t>황토성</t>
    <phoneticPr fontId="9" type="noConversion"/>
  </si>
  <si>
    <t>이옥희</t>
    <phoneticPr fontId="9" type="noConversion"/>
  </si>
  <si>
    <t>기린면 내린천로 4906</t>
    <phoneticPr fontId="9" type="noConversion"/>
  </si>
  <si>
    <t>010-8891-2766</t>
    <phoneticPr fontId="9" type="noConversion"/>
  </si>
  <si>
    <t>이상용</t>
  </si>
  <si>
    <t>기린면 노전동길 46</t>
    <phoneticPr fontId="9" type="noConversion"/>
  </si>
  <si>
    <t>010-6368-5859</t>
    <phoneticPr fontId="9" type="noConversion"/>
  </si>
  <si>
    <t>하늘밭화실</t>
    <phoneticPr fontId="9" type="noConversion"/>
  </si>
  <si>
    <t>최용건</t>
  </si>
  <si>
    <t>기린면 봉덕동길 252-70</t>
    <phoneticPr fontId="9" type="noConversion"/>
  </si>
  <si>
    <t>010-4750-4903</t>
    <phoneticPr fontId="9" type="noConversion"/>
  </si>
  <si>
    <t>다 인</t>
  </si>
  <si>
    <t>김기현</t>
  </si>
  <si>
    <t>기린면 꿩밭길 1630</t>
    <phoneticPr fontId="9" type="noConversion"/>
  </si>
  <si>
    <t>011-372-3760</t>
    <phoneticPr fontId="9" type="noConversion"/>
  </si>
  <si>
    <t>두무대쉼터</t>
    <phoneticPr fontId="9" type="noConversion"/>
  </si>
  <si>
    <t>김정희</t>
  </si>
  <si>
    <t>기린면 꿩밭길 1321</t>
    <phoneticPr fontId="9" type="noConversion"/>
  </si>
  <si>
    <t>010-4255-5787</t>
    <phoneticPr fontId="9" type="noConversion"/>
  </si>
  <si>
    <t>바람소리새소리</t>
    <phoneticPr fontId="9" type="noConversion"/>
  </si>
  <si>
    <t>최정숙</t>
  </si>
  <si>
    <t>기린면 꿩밭길 171</t>
    <phoneticPr fontId="9" type="noConversion"/>
  </si>
  <si>
    <t>010-3161-2337</t>
    <phoneticPr fontId="9" type="noConversion"/>
  </si>
  <si>
    <t>백두대간연가리</t>
    <phoneticPr fontId="9" type="noConversion"/>
  </si>
  <si>
    <t>김학성</t>
  </si>
  <si>
    <t>기린면 조침령로 1430-5</t>
    <phoneticPr fontId="9" type="noConversion"/>
  </si>
  <si>
    <t>011-9127-1298</t>
    <phoneticPr fontId="9" type="noConversion"/>
  </si>
  <si>
    <t>벌막골민박</t>
    <phoneticPr fontId="9" type="noConversion"/>
  </si>
  <si>
    <t>윤재희</t>
  </si>
  <si>
    <t>기린면 조침령로 1523</t>
    <phoneticPr fontId="9" type="noConversion"/>
  </si>
  <si>
    <t>010-7360-0433</t>
    <phoneticPr fontId="9" type="noConversion"/>
  </si>
  <si>
    <t>솔내음바람쉼터</t>
    <phoneticPr fontId="9" type="noConversion"/>
  </si>
  <si>
    <t>윤홍기</t>
  </si>
  <si>
    <t>기린면 꿩밭길 273</t>
    <phoneticPr fontId="9" type="noConversion"/>
  </si>
  <si>
    <t>010-4717-6529</t>
    <phoneticPr fontId="9" type="noConversion"/>
  </si>
  <si>
    <t>스카이언더</t>
    <phoneticPr fontId="9" type="noConversion"/>
  </si>
  <si>
    <t>안충헌</t>
  </si>
  <si>
    <t>기린면 꿩밭길 322</t>
    <phoneticPr fontId="9" type="noConversion"/>
  </si>
  <si>
    <t>011-9348-8397</t>
    <phoneticPr fontId="9" type="noConversion"/>
  </si>
  <si>
    <t>아침가리</t>
  </si>
  <si>
    <t>민경운</t>
  </si>
  <si>
    <t>기린면 조침령로 945-21</t>
    <phoneticPr fontId="9" type="noConversion"/>
  </si>
  <si>
    <t>010-8894-1662</t>
    <phoneticPr fontId="9" type="noConversion"/>
  </si>
  <si>
    <t>연가리</t>
  </si>
  <si>
    <t>추춘옥</t>
    <phoneticPr fontId="9" type="noConversion"/>
  </si>
  <si>
    <t>기린면 조침령로 1436-8</t>
    <phoneticPr fontId="9" type="noConversion"/>
  </si>
  <si>
    <t>010-9650-3007</t>
    <phoneticPr fontId="9" type="noConversion"/>
  </si>
  <si>
    <t>연가리맑은터</t>
    <phoneticPr fontId="9" type="noConversion"/>
  </si>
  <si>
    <t>장금옥</t>
  </si>
  <si>
    <t>기린면 조침령로 1436-90</t>
    <phoneticPr fontId="9" type="noConversion"/>
  </si>
  <si>
    <t>017-380-2160</t>
    <phoneticPr fontId="9" type="noConversion"/>
  </si>
  <si>
    <t>솔내음정원</t>
    <phoneticPr fontId="9" type="noConversion"/>
  </si>
  <si>
    <t>이복연</t>
  </si>
  <si>
    <t>기린면 꿩밭길 186</t>
    <phoneticPr fontId="9" type="noConversion"/>
  </si>
  <si>
    <t>010-2350-6003</t>
    <phoneticPr fontId="9" type="noConversion"/>
  </si>
  <si>
    <t>인진쑥농장</t>
    <phoneticPr fontId="9" type="noConversion"/>
  </si>
  <si>
    <t>이정술</t>
  </si>
  <si>
    <t>기린면 조침령로 1408</t>
    <phoneticPr fontId="9" type="noConversion"/>
  </si>
  <si>
    <t>010-3002-7313</t>
    <phoneticPr fontId="9" type="noConversion"/>
  </si>
  <si>
    <t>진동계곡산장1</t>
    <phoneticPr fontId="9" type="noConversion"/>
  </si>
  <si>
    <t>최경오</t>
    <phoneticPr fontId="9" type="noConversion"/>
  </si>
  <si>
    <t>기린면 꿩밭길 203-18</t>
    <phoneticPr fontId="9" type="noConversion"/>
  </si>
  <si>
    <t>010-5331-1358</t>
    <phoneticPr fontId="9" type="noConversion"/>
  </si>
  <si>
    <t>진동계곡산장2</t>
    <phoneticPr fontId="9" type="noConversion"/>
  </si>
  <si>
    <t>최성규</t>
  </si>
  <si>
    <t>기린면 꿩밭길 203-12</t>
    <phoneticPr fontId="9" type="noConversion"/>
  </si>
  <si>
    <t>010-2761-5870</t>
    <phoneticPr fontId="9" type="noConversion"/>
  </si>
  <si>
    <t>진동계곡산장3</t>
    <phoneticPr fontId="9" type="noConversion"/>
  </si>
  <si>
    <t>박오남</t>
  </si>
  <si>
    <t>기린면 꿩밭길 203-26</t>
    <phoneticPr fontId="9" type="noConversion"/>
  </si>
  <si>
    <t>010-9388-4125</t>
    <phoneticPr fontId="9" type="noConversion"/>
  </si>
  <si>
    <t>진동리의아침</t>
    <phoneticPr fontId="9" type="noConversion"/>
  </si>
  <si>
    <t>강석진</t>
  </si>
  <si>
    <t>기린면 조침령로 1329</t>
    <phoneticPr fontId="9" type="noConversion"/>
  </si>
  <si>
    <t>010-3752-4937</t>
    <phoneticPr fontId="9" type="noConversion"/>
  </si>
  <si>
    <t>진동산막</t>
  </si>
  <si>
    <t>전숙희</t>
  </si>
  <si>
    <t>010-3233-4937</t>
    <phoneticPr fontId="9" type="noConversion"/>
  </si>
  <si>
    <t>차문학</t>
  </si>
  <si>
    <t>기린면 조침령로 1418-6</t>
    <phoneticPr fontId="9" type="noConversion"/>
  </si>
  <si>
    <t>010-6372-7368</t>
    <phoneticPr fontId="9" type="noConversion"/>
  </si>
  <si>
    <t>하늘아래첫동네2</t>
    <phoneticPr fontId="9" type="noConversion"/>
  </si>
  <si>
    <t>김영옥</t>
  </si>
  <si>
    <t>기린면 꿩밭길 320</t>
    <phoneticPr fontId="9" type="noConversion"/>
  </si>
  <si>
    <t>011-669-9498</t>
    <phoneticPr fontId="9" type="noConversion"/>
  </si>
  <si>
    <t>하늘아래첫동네1</t>
    <phoneticPr fontId="9" type="noConversion"/>
  </si>
  <si>
    <t>김상래</t>
  </si>
  <si>
    <t>기린면 꿩밭길 324</t>
    <phoneticPr fontId="9" type="noConversion"/>
  </si>
  <si>
    <t>010-8390-6680</t>
    <phoneticPr fontId="9" type="noConversion"/>
  </si>
  <si>
    <t>하늘아래첫동네3</t>
    <phoneticPr fontId="9" type="noConversion"/>
  </si>
  <si>
    <t>이경희</t>
  </si>
  <si>
    <t>기린면 꿩밭길 326</t>
    <phoneticPr fontId="9" type="noConversion"/>
  </si>
  <si>
    <t>011-703-4760</t>
    <phoneticPr fontId="9" type="noConversion"/>
  </si>
  <si>
    <t>해오름산장</t>
    <phoneticPr fontId="9" type="noConversion"/>
  </si>
  <si>
    <t>권영기</t>
  </si>
  <si>
    <t>기린면 추대길 50</t>
    <phoneticPr fontId="9" type="noConversion"/>
  </si>
  <si>
    <t>010-5231-5754</t>
    <phoneticPr fontId="9" type="noConversion"/>
  </si>
  <si>
    <t>쇠나드리쉼터</t>
    <phoneticPr fontId="9" type="noConversion"/>
  </si>
  <si>
    <t>김범률</t>
  </si>
  <si>
    <t>기린면 조침령로 2240</t>
    <phoneticPr fontId="9" type="noConversion"/>
  </si>
  <si>
    <t>010-2939-5038</t>
    <phoneticPr fontId="9" type="noConversion"/>
  </si>
  <si>
    <t>물보라민박</t>
    <phoneticPr fontId="9" type="noConversion"/>
  </si>
  <si>
    <t>이완균</t>
  </si>
  <si>
    <t>기린면 조침령로 214</t>
    <phoneticPr fontId="9" type="noConversion"/>
  </si>
  <si>
    <t>010-3890-6274</t>
    <phoneticPr fontId="9" type="noConversion"/>
  </si>
  <si>
    <t>서호민박</t>
    <phoneticPr fontId="9" type="noConversion"/>
  </si>
  <si>
    <t>김종림</t>
  </si>
  <si>
    <t>기린면 서호길 187</t>
    <phoneticPr fontId="9" type="noConversion"/>
  </si>
  <si>
    <t>010-5248-8415</t>
    <phoneticPr fontId="9" type="noConversion"/>
  </si>
  <si>
    <t>인제읍</t>
    <phoneticPr fontId="5" type="noConversion"/>
  </si>
  <si>
    <t>이상열</t>
  </si>
  <si>
    <t>인제읍 조리미길 109</t>
    <phoneticPr fontId="9" type="noConversion"/>
  </si>
  <si>
    <t>011-377-7438</t>
    <phoneticPr fontId="9" type="noConversion"/>
  </si>
  <si>
    <t>서호민박</t>
  </si>
  <si>
    <t>허광옥</t>
  </si>
  <si>
    <t>인제읍 광치령로 104-7</t>
    <phoneticPr fontId="9" type="noConversion"/>
  </si>
  <si>
    <t>010-2644-8924</t>
    <phoneticPr fontId="9" type="noConversion"/>
  </si>
  <si>
    <t>최태홍</t>
  </si>
  <si>
    <t>인제읍 덕산로 8</t>
    <phoneticPr fontId="9" type="noConversion"/>
  </si>
  <si>
    <t>461-4984</t>
    <phoneticPr fontId="9" type="noConversion"/>
  </si>
  <si>
    <t>합강민박</t>
  </si>
  <si>
    <t>함연호</t>
  </si>
  <si>
    <t>인제읍 덕산로 4</t>
    <phoneticPr fontId="9" type="noConversion"/>
  </si>
  <si>
    <t>010-5297-0900</t>
    <phoneticPr fontId="9" type="noConversion"/>
  </si>
  <si>
    <t>강씨민박</t>
  </si>
  <si>
    <t>강근혁</t>
  </si>
  <si>
    <t>인제읍 덕산로 2</t>
    <phoneticPr fontId="9" type="noConversion"/>
  </si>
  <si>
    <t>011-365-5892</t>
    <phoneticPr fontId="9" type="noConversion"/>
  </si>
  <si>
    <t>감자네민박</t>
  </si>
  <si>
    <t>박성진</t>
  </si>
  <si>
    <t>인제읍 덕산로 84</t>
    <phoneticPr fontId="9" type="noConversion"/>
  </si>
  <si>
    <t>010-5372-4766</t>
    <phoneticPr fontId="9" type="noConversion"/>
  </si>
  <si>
    <t>정구네민박</t>
  </si>
  <si>
    <t>박둔남</t>
  </si>
  <si>
    <t>인제읍 덕산로 4-1</t>
    <phoneticPr fontId="9" type="noConversion"/>
  </si>
  <si>
    <t>010-2775-7433</t>
    <phoneticPr fontId="9" type="noConversion"/>
  </si>
  <si>
    <t>다래민박</t>
  </si>
  <si>
    <t>이화섭</t>
  </si>
  <si>
    <t>인제읍 내린천로 6184</t>
    <phoneticPr fontId="9" type="noConversion"/>
  </si>
  <si>
    <t>011-748-0076</t>
    <phoneticPr fontId="9" type="noConversion"/>
  </si>
  <si>
    <t>인제읍 내린천로 6297</t>
    <phoneticPr fontId="9" type="noConversion"/>
  </si>
  <si>
    <t>풀마루펜션</t>
  </si>
  <si>
    <t>진봉희</t>
  </si>
  <si>
    <t>인제읍 고사리길 49</t>
    <phoneticPr fontId="9" type="noConversion"/>
  </si>
  <si>
    <t>010-4763-6503</t>
    <phoneticPr fontId="9" type="noConversion"/>
  </si>
  <si>
    <t>풍경소리</t>
  </si>
  <si>
    <t>권재석</t>
  </si>
  <si>
    <t>인제읍 고사리길 41</t>
    <phoneticPr fontId="9" type="noConversion"/>
  </si>
  <si>
    <t>010-9067-5593</t>
    <phoneticPr fontId="9" type="noConversion"/>
  </si>
  <si>
    <t>피아시민박</t>
  </si>
  <si>
    <t>인제읍 내린천로 5957</t>
    <phoneticPr fontId="9" type="noConversion"/>
  </si>
  <si>
    <t>011-9480-1277</t>
    <phoneticPr fontId="9" type="noConversion"/>
  </si>
  <si>
    <t>이재성민박</t>
  </si>
  <si>
    <t>이재성</t>
  </si>
  <si>
    <t>인제읍 내린천로 6214</t>
    <phoneticPr fontId="9" type="noConversion"/>
  </si>
  <si>
    <t>010-3006-4584</t>
    <phoneticPr fontId="9" type="noConversion"/>
  </si>
  <si>
    <t>자연과미래</t>
  </si>
  <si>
    <t>김범철</t>
  </si>
  <si>
    <t>인제읍 고사리길 99</t>
    <phoneticPr fontId="9" type="noConversion"/>
  </si>
  <si>
    <t>010-2366-1355</t>
    <phoneticPr fontId="9" type="noConversion"/>
  </si>
  <si>
    <t>아웃도어패밀리</t>
    <phoneticPr fontId="9" type="noConversion"/>
  </si>
  <si>
    <t>정미경</t>
  </si>
  <si>
    <t>인제읍 내린천로 6215</t>
    <phoneticPr fontId="9" type="noConversion"/>
  </si>
  <si>
    <t>010-3850-1659</t>
    <phoneticPr fontId="9" type="noConversion"/>
  </si>
  <si>
    <t>조은민박</t>
  </si>
  <si>
    <t>박윤식</t>
  </si>
  <si>
    <t>인제읍 내린천로 6226</t>
    <phoneticPr fontId="9" type="noConversion"/>
  </si>
  <si>
    <t>461-1103</t>
    <phoneticPr fontId="9" type="noConversion"/>
  </si>
  <si>
    <t>파인힐토방</t>
  </si>
  <si>
    <t>심상국</t>
  </si>
  <si>
    <t>인제읍 고사리길 39-21</t>
    <phoneticPr fontId="9" type="noConversion"/>
  </si>
  <si>
    <t>010-5366-7222</t>
    <phoneticPr fontId="9" type="noConversion"/>
  </si>
  <si>
    <t>펜션포유</t>
  </si>
  <si>
    <t>정동성</t>
  </si>
  <si>
    <t>인제읍 고사리길 73</t>
    <phoneticPr fontId="9" type="noConversion"/>
  </si>
  <si>
    <t>010-6236-4050</t>
    <phoneticPr fontId="9" type="noConversion"/>
  </si>
  <si>
    <t>꿈동산펜션</t>
  </si>
  <si>
    <t>정정희</t>
  </si>
  <si>
    <t>인제읍 고사리길 151</t>
    <phoneticPr fontId="9" type="noConversion"/>
  </si>
  <si>
    <t>011-215-0480</t>
    <phoneticPr fontId="9" type="noConversion"/>
  </si>
  <si>
    <t>둥지민박</t>
  </si>
  <si>
    <t>최옥금</t>
  </si>
  <si>
    <t>인제읍 내린천로 6472</t>
    <phoneticPr fontId="9" type="noConversion"/>
  </si>
  <si>
    <t>010-8796-5020</t>
    <phoneticPr fontId="9" type="noConversion"/>
  </si>
  <si>
    <t>순개민박</t>
  </si>
  <si>
    <t>이남주</t>
  </si>
  <si>
    <t>인제읍 내린천로 6579</t>
    <phoneticPr fontId="9" type="noConversion"/>
  </si>
  <si>
    <t>011-369-6941</t>
    <phoneticPr fontId="9" type="noConversion"/>
  </si>
  <si>
    <t>길손</t>
  </si>
  <si>
    <t>장병호</t>
  </si>
  <si>
    <t>인제읍 내린천로 5718</t>
    <phoneticPr fontId="9" type="noConversion"/>
  </si>
  <si>
    <t>462-2295</t>
    <phoneticPr fontId="9" type="noConversion"/>
  </si>
  <si>
    <t>고려성</t>
  </si>
  <si>
    <t>장선종</t>
  </si>
  <si>
    <t>인제읍 내린천로 6520</t>
    <phoneticPr fontId="9" type="noConversion"/>
  </si>
  <si>
    <t>010-2222-5494</t>
    <phoneticPr fontId="9" type="noConversion"/>
  </si>
  <si>
    <t>고새골민박</t>
  </si>
  <si>
    <t>김성임</t>
  </si>
  <si>
    <t>017-378-4592</t>
    <phoneticPr fontId="9" type="noConversion"/>
  </si>
  <si>
    <t>장우민박</t>
  </si>
  <si>
    <t>최현숙</t>
  </si>
  <si>
    <t>인제읍 내린천로 6219</t>
    <phoneticPr fontId="9" type="noConversion"/>
  </si>
  <si>
    <t>010-4582-0199</t>
    <phoneticPr fontId="9" type="noConversion"/>
  </si>
  <si>
    <t>하늘빛민박</t>
  </si>
  <si>
    <t>이종선</t>
  </si>
  <si>
    <t>인제읍 내린천로 6118</t>
    <phoneticPr fontId="9" type="noConversion"/>
  </si>
  <si>
    <t>010-5378-8755</t>
    <phoneticPr fontId="9" type="noConversion"/>
  </si>
  <si>
    <t>모음민박</t>
  </si>
  <si>
    <t>안동희</t>
  </si>
  <si>
    <t>인제읍 내린천로 6224</t>
    <phoneticPr fontId="9" type="noConversion"/>
  </si>
  <si>
    <t>010-5353-8076</t>
    <phoneticPr fontId="9" type="noConversion"/>
  </si>
  <si>
    <t>민들레펜션</t>
  </si>
  <si>
    <t>윤동호</t>
  </si>
  <si>
    <t>016-9707-0426</t>
    <phoneticPr fontId="9" type="noConversion"/>
  </si>
  <si>
    <t>정은이네민박</t>
    <phoneticPr fontId="9" type="noConversion"/>
  </si>
  <si>
    <t>박동식</t>
  </si>
  <si>
    <t>인제읍 회동길 9</t>
    <phoneticPr fontId="9" type="noConversion"/>
  </si>
  <si>
    <t>010-5375-4680</t>
    <phoneticPr fontId="9" type="noConversion"/>
  </si>
  <si>
    <t>원대황토민박</t>
    <phoneticPr fontId="9" type="noConversion"/>
  </si>
  <si>
    <t>김복순</t>
  </si>
  <si>
    <t>인제읍 원남로 1171</t>
    <phoneticPr fontId="9" type="noConversion"/>
  </si>
  <si>
    <t>011-369-1935</t>
    <phoneticPr fontId="9" type="noConversion"/>
  </si>
  <si>
    <t>이영옥</t>
  </si>
  <si>
    <t>원대민박</t>
  </si>
  <si>
    <t>이동근</t>
  </si>
  <si>
    <t>인제읍 원남로 1139</t>
    <phoneticPr fontId="9" type="noConversion"/>
  </si>
  <si>
    <t>010-7188-3971</t>
    <phoneticPr fontId="9" type="noConversion"/>
  </si>
  <si>
    <t>옛집황토방</t>
  </si>
  <si>
    <t>안재봉</t>
  </si>
  <si>
    <t>인제읍 회동길 92-7</t>
    <phoneticPr fontId="9" type="noConversion"/>
  </si>
  <si>
    <t>010-5487-0621</t>
    <phoneticPr fontId="9" type="noConversion"/>
  </si>
  <si>
    <t>산타래민박</t>
  </si>
  <si>
    <t>김해수</t>
  </si>
  <si>
    <t>인제읍 회동길 57</t>
    <phoneticPr fontId="9" type="noConversion"/>
  </si>
  <si>
    <t>011-9878-0435</t>
    <phoneticPr fontId="9" type="noConversion"/>
  </si>
  <si>
    <t>냇가에서</t>
  </si>
  <si>
    <t>박충균</t>
  </si>
  <si>
    <t>인제읍 하추로 255</t>
    <phoneticPr fontId="9" type="noConversion"/>
  </si>
  <si>
    <t>010-3232-1649</t>
    <phoneticPr fontId="9" type="noConversion"/>
  </si>
  <si>
    <t>샘말민박</t>
  </si>
  <si>
    <t>박재균</t>
  </si>
  <si>
    <t>인제읍 하추로 350-10</t>
    <phoneticPr fontId="9" type="noConversion"/>
  </si>
  <si>
    <t>462-4722</t>
    <phoneticPr fontId="9" type="noConversion"/>
  </si>
  <si>
    <t>솔잎펜션</t>
  </si>
  <si>
    <t>안순자</t>
  </si>
  <si>
    <t>인제읍 하추로 762</t>
    <phoneticPr fontId="9" type="noConversion"/>
  </si>
  <si>
    <t>011-9001-9230</t>
    <phoneticPr fontId="9" type="noConversion"/>
  </si>
  <si>
    <t>아침풍경</t>
  </si>
  <si>
    <t>허남하</t>
  </si>
  <si>
    <t>인제읍 하추로 750</t>
    <phoneticPr fontId="9" type="noConversion"/>
  </si>
  <si>
    <t>010-6267-1981</t>
    <phoneticPr fontId="9" type="noConversion"/>
  </si>
  <si>
    <t>가람황토방</t>
  </si>
  <si>
    <t>김상규</t>
  </si>
  <si>
    <t>인제읍 하추로 223-12</t>
    <phoneticPr fontId="9" type="noConversion"/>
  </si>
  <si>
    <t>010-9591-2100</t>
    <phoneticPr fontId="9" type="noConversion"/>
  </si>
  <si>
    <t>가래울민박</t>
  </si>
  <si>
    <t>김근호</t>
  </si>
  <si>
    <t>인제읍 하추리 447</t>
    <phoneticPr fontId="9" type="noConversion"/>
  </si>
  <si>
    <t>011-9219-3144</t>
    <phoneticPr fontId="9" type="noConversion"/>
  </si>
  <si>
    <t>항토고향민박</t>
    <phoneticPr fontId="9" type="noConversion"/>
  </si>
  <si>
    <t>김순녀</t>
  </si>
  <si>
    <t>인제읍 하추로 184-7</t>
    <phoneticPr fontId="9" type="noConversion"/>
  </si>
  <si>
    <t>010-6373-4480</t>
    <phoneticPr fontId="9" type="noConversion"/>
  </si>
  <si>
    <t>더드미황토민박</t>
    <phoneticPr fontId="9" type="noConversion"/>
  </si>
  <si>
    <t>이인수</t>
  </si>
  <si>
    <t>인제읍 내린천로 5348-108</t>
    <phoneticPr fontId="9" type="noConversion"/>
  </si>
  <si>
    <t>011-9760-3629</t>
    <phoneticPr fontId="9" type="noConversion"/>
  </si>
  <si>
    <t>구씨네민박</t>
  </si>
  <si>
    <t>구연직</t>
  </si>
  <si>
    <t>인제읍 내린천로 5388</t>
    <phoneticPr fontId="9" type="noConversion"/>
  </si>
  <si>
    <t>010-6375-3217</t>
    <phoneticPr fontId="9" type="noConversion"/>
  </si>
  <si>
    <t>내린천펜션계곡사랑</t>
    <phoneticPr fontId="9" type="noConversion"/>
  </si>
  <si>
    <t>김광녀</t>
  </si>
  <si>
    <t>인제읍 하추로 603</t>
    <phoneticPr fontId="9" type="noConversion"/>
  </si>
  <si>
    <t>010-5388-7238</t>
    <phoneticPr fontId="9" type="noConversion"/>
  </si>
  <si>
    <t>배나무펜션</t>
  </si>
  <si>
    <t>오윤자</t>
  </si>
  <si>
    <t>인제읍 배나무골길 89</t>
    <phoneticPr fontId="9" type="noConversion"/>
  </si>
  <si>
    <t>010-9489-8940</t>
    <phoneticPr fontId="9" type="noConversion"/>
  </si>
  <si>
    <t>야생화펜션</t>
  </si>
  <si>
    <t>안창만</t>
  </si>
  <si>
    <t>인제읍 배나무골길 95</t>
    <phoneticPr fontId="9" type="noConversion"/>
  </si>
  <si>
    <t>011-338-3110</t>
    <phoneticPr fontId="9" type="noConversion"/>
  </si>
  <si>
    <t>말등소민박</t>
  </si>
  <si>
    <t>윤종욱</t>
  </si>
  <si>
    <t>인제읍 하추로 297</t>
    <phoneticPr fontId="9" type="noConversion"/>
  </si>
  <si>
    <t>010-4366-9345</t>
    <phoneticPr fontId="9" type="noConversion"/>
  </si>
  <si>
    <t>산여울민박</t>
  </si>
  <si>
    <t>박군화</t>
  </si>
  <si>
    <t>인제읍 하추로 110</t>
    <phoneticPr fontId="9" type="noConversion"/>
  </si>
  <si>
    <t>010-6316-3876</t>
    <phoneticPr fontId="9" type="noConversion"/>
  </si>
  <si>
    <t>장수황토펜션</t>
    <phoneticPr fontId="9" type="noConversion"/>
  </si>
  <si>
    <t>이흥옥</t>
  </si>
  <si>
    <t>인제읍 하추로 116</t>
    <phoneticPr fontId="9" type="noConversion"/>
  </si>
  <si>
    <t>011-9114-2412</t>
    <phoneticPr fontId="9" type="noConversion"/>
  </si>
  <si>
    <t>양지민박</t>
  </si>
  <si>
    <t>윤종남</t>
  </si>
  <si>
    <t>인제읍 하추로 171</t>
    <phoneticPr fontId="9" type="noConversion"/>
  </si>
  <si>
    <t>010-5378-3892</t>
    <phoneticPr fontId="9" type="noConversion"/>
  </si>
  <si>
    <t>거무석민박</t>
  </si>
  <si>
    <t>윤영태</t>
  </si>
  <si>
    <t>인제읍 내린천로 5392</t>
    <phoneticPr fontId="9" type="noConversion"/>
  </si>
  <si>
    <t>010-9335-0549</t>
    <phoneticPr fontId="9" type="noConversion"/>
  </si>
  <si>
    <t>황토콘도</t>
  </si>
  <si>
    <t>정정애</t>
  </si>
  <si>
    <t>인제읍 내린천로 5380</t>
    <phoneticPr fontId="9" type="noConversion"/>
  </si>
  <si>
    <t>010-3179-3892</t>
    <phoneticPr fontId="9" type="noConversion"/>
  </si>
  <si>
    <t>물소리바람소리</t>
    <phoneticPr fontId="9" type="noConversion"/>
  </si>
  <si>
    <t>박  연</t>
  </si>
  <si>
    <t>인제읍 하추로 534</t>
    <phoneticPr fontId="9" type="noConversion"/>
  </si>
  <si>
    <t>010-4047-6800</t>
    <phoneticPr fontId="9" type="noConversion"/>
  </si>
  <si>
    <t>나무그늘</t>
  </si>
  <si>
    <t>김종원</t>
  </si>
  <si>
    <t>인제읍 하추로 593</t>
    <phoneticPr fontId="9" type="noConversion"/>
  </si>
  <si>
    <t>010-5459-6670</t>
    <phoneticPr fontId="9" type="noConversion"/>
  </si>
  <si>
    <t>큰곰작은곰</t>
  </si>
  <si>
    <t>인제읍 하추로 734</t>
    <phoneticPr fontId="9" type="noConversion"/>
  </si>
  <si>
    <t>010-9484-6415</t>
    <phoneticPr fontId="9" type="noConversion"/>
  </si>
  <si>
    <t>1박2일펜션</t>
    <phoneticPr fontId="9" type="noConversion"/>
  </si>
  <si>
    <t>박옥자</t>
  </si>
  <si>
    <t>인제읍 한석산로 1885</t>
    <phoneticPr fontId="9" type="noConversion"/>
  </si>
  <si>
    <t>010-8799-5794</t>
    <phoneticPr fontId="9" type="noConversion"/>
  </si>
  <si>
    <t>푸른농원민박</t>
    <phoneticPr fontId="9" type="noConversion"/>
  </si>
  <si>
    <t>황천오</t>
  </si>
  <si>
    <t>인제읍 필례로 287</t>
    <phoneticPr fontId="9" type="noConversion"/>
  </si>
  <si>
    <t>017-317-1005</t>
    <phoneticPr fontId="9" type="noConversion"/>
  </si>
  <si>
    <t>군량민박</t>
  </si>
  <si>
    <t>김창한</t>
  </si>
  <si>
    <t>인제읍 필례로 299</t>
    <phoneticPr fontId="9" type="noConversion"/>
  </si>
  <si>
    <t>010-6377-0329</t>
    <phoneticPr fontId="9" type="noConversion"/>
  </si>
  <si>
    <t>은비령산장</t>
  </si>
  <si>
    <t>박경진</t>
  </si>
  <si>
    <t>인제읍 필례약수길 21</t>
    <phoneticPr fontId="9" type="noConversion"/>
  </si>
  <si>
    <t>463-9991</t>
    <phoneticPr fontId="9" type="noConversion"/>
  </si>
  <si>
    <t>필례산장</t>
  </si>
  <si>
    <t>임용길</t>
  </si>
  <si>
    <t>인제읍 필례약수길 40</t>
    <phoneticPr fontId="9" type="noConversion"/>
  </si>
  <si>
    <t>010-8792-5959</t>
    <phoneticPr fontId="9" type="noConversion"/>
  </si>
  <si>
    <t>농부네민박</t>
  </si>
  <si>
    <t>엄윤자</t>
  </si>
  <si>
    <t>인제읍 필례로 289</t>
    <phoneticPr fontId="9" type="noConversion"/>
  </si>
  <si>
    <t>010-8793-4232</t>
    <phoneticPr fontId="9" type="noConversion"/>
  </si>
  <si>
    <t>심동옥</t>
  </si>
  <si>
    <t>남면 부평정자로 1366-15</t>
    <phoneticPr fontId="9" type="noConversion"/>
  </si>
  <si>
    <t>011-759-5842</t>
    <phoneticPr fontId="9" type="noConversion"/>
  </si>
  <si>
    <t>현지네집</t>
  </si>
  <si>
    <t>심영춘</t>
  </si>
  <si>
    <t>남면 부평정자로 1736-29</t>
    <phoneticPr fontId="9" type="noConversion"/>
  </si>
  <si>
    <t>017-374-6631</t>
    <phoneticPr fontId="9" type="noConversion"/>
  </si>
  <si>
    <t>우성민박</t>
  </si>
  <si>
    <t>장영춘</t>
  </si>
  <si>
    <t>남면 부평정자로 1335</t>
    <phoneticPr fontId="9" type="noConversion"/>
  </si>
  <si>
    <t>016-382-6559</t>
    <phoneticPr fontId="9" type="noConversion"/>
  </si>
  <si>
    <t>자연의숲</t>
  </si>
  <si>
    <t>홍귀남</t>
  </si>
  <si>
    <t>인제읍 귀둔리1017</t>
    <phoneticPr fontId="9" type="noConversion"/>
  </si>
  <si>
    <t>463-3367</t>
    <phoneticPr fontId="9" type="noConversion"/>
  </si>
  <si>
    <t>호랑바우농원</t>
    <phoneticPr fontId="9" type="noConversion"/>
  </si>
  <si>
    <t>황길자</t>
  </si>
  <si>
    <t>인제읍 광치령로 979</t>
    <phoneticPr fontId="9" type="noConversion"/>
  </si>
  <si>
    <t>010-2440-2038</t>
    <phoneticPr fontId="9" type="noConversion"/>
  </si>
  <si>
    <t>청계황토민박</t>
    <phoneticPr fontId="9" type="noConversion"/>
  </si>
  <si>
    <t>조남해</t>
  </si>
  <si>
    <t>인제읍 광치령로 104-35</t>
    <phoneticPr fontId="9" type="noConversion"/>
  </si>
  <si>
    <t>010-6863-2326</t>
    <phoneticPr fontId="9" type="noConversion"/>
  </si>
  <si>
    <t>설피밭공원민박</t>
    <phoneticPr fontId="9" type="noConversion"/>
  </si>
  <si>
    <t>이진구</t>
  </si>
  <si>
    <t>기린면 설피밭길 468</t>
    <phoneticPr fontId="9" type="noConversion"/>
  </si>
  <si>
    <t>010-4501-1024</t>
    <phoneticPr fontId="9" type="noConversion"/>
  </si>
  <si>
    <t>새나드리</t>
  </si>
  <si>
    <t>조명호</t>
  </si>
  <si>
    <t>기린면 조침령로 2158</t>
    <phoneticPr fontId="9" type="noConversion"/>
  </si>
  <si>
    <t>010-9294-7791</t>
    <phoneticPr fontId="9" type="noConversion"/>
  </si>
  <si>
    <t>송림민박</t>
  </si>
  <si>
    <t>이영숙</t>
  </si>
  <si>
    <t>기린면 조침령로 2110</t>
    <phoneticPr fontId="9" type="noConversion"/>
  </si>
  <si>
    <t>010-6206-2698</t>
    <phoneticPr fontId="9" type="noConversion"/>
  </si>
  <si>
    <t>곰배령산장</t>
    <phoneticPr fontId="9" type="noConversion"/>
  </si>
  <si>
    <t>고석범</t>
  </si>
  <si>
    <t>기린면 설피밭길 393-41</t>
    <phoneticPr fontId="9" type="noConversion"/>
  </si>
  <si>
    <t>010-5055-8288</t>
    <phoneticPr fontId="9" type="noConversion"/>
  </si>
  <si>
    <t>숲속의농장</t>
  </si>
  <si>
    <t>박태수</t>
  </si>
  <si>
    <t>기린면 조침령로 2044-19</t>
    <phoneticPr fontId="9" type="noConversion"/>
  </si>
  <si>
    <t>010-9243-7306</t>
    <phoneticPr fontId="9" type="noConversion"/>
  </si>
  <si>
    <t>놀부와흥부민박</t>
    <phoneticPr fontId="9" type="noConversion"/>
  </si>
  <si>
    <t>박병섭</t>
  </si>
  <si>
    <t>기린면 조침령로 2112</t>
    <phoneticPr fontId="9" type="noConversion"/>
  </si>
  <si>
    <t>010-8992-0079</t>
    <phoneticPr fontId="9" type="noConversion"/>
  </si>
  <si>
    <t>대성설피펜숀</t>
    <phoneticPr fontId="9" type="noConversion"/>
  </si>
  <si>
    <t>김동영</t>
  </si>
  <si>
    <t>기린면 조침령로 2193</t>
    <phoneticPr fontId="9" type="noConversion"/>
  </si>
  <si>
    <t>010-4722-0859</t>
    <phoneticPr fontId="9" type="noConversion"/>
  </si>
  <si>
    <t>대리구비</t>
  </si>
  <si>
    <t>정광모</t>
  </si>
  <si>
    <t>기린면 설피밭길 49</t>
    <phoneticPr fontId="9" type="noConversion"/>
  </si>
  <si>
    <t>010-3772-4177</t>
    <phoneticPr fontId="9" type="noConversion"/>
  </si>
  <si>
    <t>추억만들기</t>
  </si>
  <si>
    <t>박미진</t>
  </si>
  <si>
    <t>기린면 설피밭길 669-28</t>
    <phoneticPr fontId="9" type="noConversion"/>
  </si>
  <si>
    <t>010-4471-9099</t>
    <phoneticPr fontId="9" type="noConversion"/>
  </si>
  <si>
    <t>진동너와촌해마루펜션</t>
    <phoneticPr fontId="9" type="noConversion"/>
  </si>
  <si>
    <t>배영순</t>
  </si>
  <si>
    <t>기린면 설피밭길 395-49</t>
    <phoneticPr fontId="9" type="noConversion"/>
  </si>
  <si>
    <t>010-3785-6788</t>
    <phoneticPr fontId="9" type="noConversion"/>
  </si>
  <si>
    <t>맑은물소리</t>
  </si>
  <si>
    <t>목병후</t>
  </si>
  <si>
    <t>기린면 대내로 97</t>
    <phoneticPr fontId="9" type="noConversion"/>
  </si>
  <si>
    <t>010-5228-1309</t>
    <phoneticPr fontId="9" type="noConversion"/>
  </si>
  <si>
    <t>길손민박1</t>
  </si>
  <si>
    <t>권병란</t>
  </si>
  <si>
    <t>기린면 봉덕동길 20</t>
    <phoneticPr fontId="9" type="noConversion"/>
  </si>
  <si>
    <t>011-9784-5999</t>
    <phoneticPr fontId="9" type="noConversion"/>
  </si>
  <si>
    <t>길손민박2</t>
  </si>
  <si>
    <t>윤대승</t>
  </si>
  <si>
    <t>461-2220</t>
    <phoneticPr fontId="9" type="noConversion"/>
  </si>
  <si>
    <t>궁동막국수</t>
  </si>
  <si>
    <t>양남식</t>
  </si>
  <si>
    <t>기린면 내린천로 4534</t>
    <phoneticPr fontId="9" type="noConversion"/>
  </si>
  <si>
    <t>461-5706</t>
    <phoneticPr fontId="9" type="noConversion"/>
  </si>
  <si>
    <t>방태천민박</t>
  </si>
  <si>
    <t>방철수</t>
  </si>
  <si>
    <t>기린면 둔덕동길 22</t>
    <phoneticPr fontId="9" type="noConversion"/>
  </si>
  <si>
    <t>010-2000-5619</t>
    <phoneticPr fontId="9" type="noConversion"/>
  </si>
  <si>
    <t>쇠똥구리황토민박</t>
    <phoneticPr fontId="9" type="noConversion"/>
  </si>
  <si>
    <t>이인옥</t>
  </si>
  <si>
    <t>기린면 조침령로 1302</t>
    <phoneticPr fontId="9" type="noConversion"/>
  </si>
  <si>
    <t>011-9741-6365</t>
    <phoneticPr fontId="9" type="noConversion"/>
  </si>
  <si>
    <t>게스트하우스</t>
    <phoneticPr fontId="9" type="noConversion"/>
  </si>
  <si>
    <t>이광석</t>
  </si>
  <si>
    <t>기린면 서호길 155-7</t>
    <phoneticPr fontId="9" type="noConversion"/>
  </si>
  <si>
    <t>010-5378-5423</t>
    <phoneticPr fontId="9" type="noConversion"/>
  </si>
  <si>
    <t>부평쉼터민박</t>
    <phoneticPr fontId="9" type="noConversion"/>
  </si>
  <si>
    <t>심영배</t>
  </si>
  <si>
    <t>남면 설악로 1000</t>
    <phoneticPr fontId="9" type="noConversion"/>
  </si>
  <si>
    <t>011-361-6238</t>
    <phoneticPr fontId="9" type="noConversion"/>
  </si>
  <si>
    <t>골말민박</t>
  </si>
  <si>
    <t>심규화</t>
  </si>
  <si>
    <t>남면 원남로 312</t>
    <phoneticPr fontId="9" type="noConversion"/>
  </si>
  <si>
    <t>463-1093</t>
    <phoneticPr fontId="9" type="noConversion"/>
  </si>
  <si>
    <t>소류정민박</t>
  </si>
  <si>
    <t>이태규</t>
  </si>
  <si>
    <t>남면 가넷고개길 48-8</t>
    <phoneticPr fontId="9" type="noConversion"/>
  </si>
  <si>
    <t>010-2008-6317</t>
    <phoneticPr fontId="9" type="noConversion"/>
  </si>
  <si>
    <t>황골약수민박</t>
    <phoneticPr fontId="9" type="noConversion"/>
  </si>
  <si>
    <t>천순자</t>
  </si>
  <si>
    <t>남면 설악로 1503-53</t>
    <phoneticPr fontId="9" type="noConversion"/>
  </si>
  <si>
    <t>011-9797-1394</t>
    <phoneticPr fontId="9" type="noConversion"/>
  </si>
  <si>
    <t>양지마을 쉼터</t>
    <phoneticPr fontId="9" type="noConversion"/>
  </si>
  <si>
    <t>김영학</t>
  </si>
  <si>
    <t>남면 빙어마을길 96</t>
    <phoneticPr fontId="9" type="noConversion"/>
  </si>
  <si>
    <t>010-5371-6332</t>
    <phoneticPr fontId="9" type="noConversion"/>
  </si>
  <si>
    <t>송노골 민박</t>
  </si>
  <si>
    <t>김충겸</t>
  </si>
  <si>
    <t>남면 빙어마을길 172</t>
    <phoneticPr fontId="9" type="noConversion"/>
  </si>
  <si>
    <t>010-6378-5779</t>
    <phoneticPr fontId="9" type="noConversion"/>
  </si>
  <si>
    <t>새마을 민박</t>
  </si>
  <si>
    <t>김성호</t>
  </si>
  <si>
    <t>남면 모루박길 11</t>
    <phoneticPr fontId="9" type="noConversion"/>
  </si>
  <si>
    <t>011-9244-4135</t>
    <phoneticPr fontId="9" type="noConversion"/>
  </si>
  <si>
    <t>과온펜션</t>
  </si>
  <si>
    <t>박삼재</t>
  </si>
  <si>
    <t>인제읍 한석산로 1873</t>
    <phoneticPr fontId="9" type="noConversion"/>
  </si>
  <si>
    <t>010-8887-0781</t>
    <phoneticPr fontId="9" type="noConversion"/>
  </si>
  <si>
    <t>쉴만한 물가</t>
  </si>
  <si>
    <t>김종찬</t>
  </si>
  <si>
    <t>인제읍 갑박골길 34</t>
    <phoneticPr fontId="9" type="noConversion"/>
  </si>
  <si>
    <t>010-3739-7055</t>
    <phoneticPr fontId="9" type="noConversion"/>
  </si>
  <si>
    <t>펜션 휴</t>
  </si>
  <si>
    <t>장천수</t>
  </si>
  <si>
    <t>인제읍 한석산로 1737-14</t>
    <phoneticPr fontId="9" type="noConversion"/>
  </si>
  <si>
    <t>016-311-9297</t>
    <phoneticPr fontId="9" type="noConversion"/>
  </si>
  <si>
    <t>금잔디 민박</t>
  </si>
  <si>
    <t>박정기</t>
  </si>
  <si>
    <t>인제읍 덕산로10번길 18</t>
    <phoneticPr fontId="9" type="noConversion"/>
  </si>
  <si>
    <t>018-252-2619</t>
    <phoneticPr fontId="9" type="noConversion"/>
  </si>
  <si>
    <t>남박골 산장</t>
  </si>
  <si>
    <t>주동규</t>
  </si>
  <si>
    <t>남면 원남로 200-12</t>
    <phoneticPr fontId="9" type="noConversion"/>
  </si>
  <si>
    <t>011-9711-1088</t>
    <phoneticPr fontId="9" type="noConversion"/>
  </si>
  <si>
    <t>쪽밭골 민박</t>
  </si>
  <si>
    <t>권은희</t>
  </si>
  <si>
    <t>남면 원남로 743-17</t>
    <phoneticPr fontId="9" type="noConversion"/>
  </si>
  <si>
    <t>010-6802-2061</t>
    <phoneticPr fontId="9" type="noConversion"/>
  </si>
  <si>
    <t>장봉환</t>
  </si>
  <si>
    <t>북면 쇠리길 90-7</t>
    <phoneticPr fontId="9" type="noConversion"/>
  </si>
  <si>
    <t>010-6501-3764</t>
    <phoneticPr fontId="9" type="noConversion"/>
  </si>
  <si>
    <t>솔밭황토민박</t>
  </si>
  <si>
    <t>오길성</t>
  </si>
  <si>
    <t>북면 황태길 141</t>
    <phoneticPr fontId="9" type="noConversion"/>
  </si>
  <si>
    <t>010-7180-9412</t>
    <phoneticPr fontId="9" type="noConversion"/>
  </si>
  <si>
    <t>응골민박</t>
  </si>
  <si>
    <t>김수월</t>
  </si>
  <si>
    <t>북면 한계응골길 61</t>
    <phoneticPr fontId="9" type="noConversion"/>
  </si>
  <si>
    <t>010-2642-3753</t>
    <phoneticPr fontId="9" type="noConversion"/>
  </si>
  <si>
    <t>전원민박</t>
  </si>
  <si>
    <t>전용진</t>
  </si>
  <si>
    <t>북면 백담로 90-35</t>
    <phoneticPr fontId="9" type="noConversion"/>
  </si>
  <si>
    <t>011-325-7519</t>
    <phoneticPr fontId="9" type="noConversion"/>
  </si>
  <si>
    <t>강변민박</t>
  </si>
  <si>
    <t>김상남</t>
  </si>
  <si>
    <t>북면 만해로 237</t>
    <phoneticPr fontId="9" type="noConversion"/>
  </si>
  <si>
    <t>010-8969-0437</t>
    <phoneticPr fontId="9" type="noConversion"/>
  </si>
  <si>
    <t>남천민박</t>
  </si>
  <si>
    <t>황남수</t>
  </si>
  <si>
    <t>북면 만해로 230</t>
    <phoneticPr fontId="9" type="noConversion"/>
  </si>
  <si>
    <t>010-4622-8768</t>
    <phoneticPr fontId="9" type="noConversion"/>
  </si>
  <si>
    <t>레오민박</t>
  </si>
  <si>
    <t>김만수</t>
  </si>
  <si>
    <t>010-8838-8066</t>
    <phoneticPr fontId="9" type="noConversion"/>
  </si>
  <si>
    <t>송이민박</t>
  </si>
  <si>
    <t>김만덕</t>
  </si>
  <si>
    <t>기린면 조침령로 194-5</t>
    <phoneticPr fontId="9" type="noConversion"/>
  </si>
  <si>
    <t>011-9796-8755</t>
    <phoneticPr fontId="9" type="noConversion"/>
  </si>
  <si>
    <t>내린천민박</t>
  </si>
  <si>
    <t>이승계</t>
  </si>
  <si>
    <t>기린면 조침령로 5</t>
    <phoneticPr fontId="9" type="noConversion"/>
  </si>
  <si>
    <t>017-373-5120</t>
    <phoneticPr fontId="9" type="noConversion"/>
  </si>
  <si>
    <t>마당너른집</t>
  </si>
  <si>
    <t>손범용</t>
  </si>
  <si>
    <t>기린면 두루미길 34</t>
    <phoneticPr fontId="9" type="noConversion"/>
  </si>
  <si>
    <t>011-9798-3222</t>
    <phoneticPr fontId="9" type="noConversion"/>
  </si>
  <si>
    <t>이성우</t>
  </si>
  <si>
    <t>기린면 내린천로 4866</t>
    <phoneticPr fontId="9" type="noConversion"/>
  </si>
  <si>
    <t>016-9343-5537</t>
    <phoneticPr fontId="9" type="noConversion"/>
  </si>
  <si>
    <t>오솔길 민박</t>
  </si>
  <si>
    <t>이현모</t>
  </si>
  <si>
    <t>기린면 내리천로 5000</t>
    <phoneticPr fontId="9" type="noConversion"/>
  </si>
  <si>
    <t>소댕나들이민박</t>
    <phoneticPr fontId="9" type="noConversion"/>
  </si>
  <si>
    <t>김수부</t>
  </si>
  <si>
    <t>기린면 대내로  168-1</t>
    <phoneticPr fontId="9" type="noConversion"/>
  </si>
  <si>
    <t>461-5615</t>
    <phoneticPr fontId="9" type="noConversion"/>
  </si>
  <si>
    <t>서리민박</t>
  </si>
  <si>
    <t>김부권</t>
  </si>
  <si>
    <t>기린면 대내로 170</t>
    <phoneticPr fontId="9" type="noConversion"/>
  </si>
  <si>
    <t>017-263-3025</t>
    <phoneticPr fontId="9" type="noConversion"/>
  </si>
  <si>
    <t>임근상 민박</t>
  </si>
  <si>
    <t>임근상</t>
  </si>
  <si>
    <t>기린면 대내로 99</t>
    <phoneticPr fontId="9" type="noConversion"/>
  </si>
  <si>
    <t>011-9260-1958</t>
    <phoneticPr fontId="9" type="noConversion"/>
  </si>
  <si>
    <t>대농식당 민박</t>
    <phoneticPr fontId="9" type="noConversion"/>
  </si>
  <si>
    <t>전금란</t>
  </si>
  <si>
    <t>기린면 노전동길 18</t>
    <phoneticPr fontId="9" type="noConversion"/>
  </si>
  <si>
    <t>010-8798-5261</t>
    <phoneticPr fontId="9" type="noConversion"/>
  </si>
  <si>
    <t>꽃피는 산골</t>
  </si>
  <si>
    <t>김남회</t>
    <phoneticPr fontId="9" type="noConversion"/>
  </si>
  <si>
    <t>기린면 방태산길 36</t>
    <phoneticPr fontId="9" type="noConversion"/>
  </si>
  <si>
    <t>010-4147-7397</t>
    <phoneticPr fontId="9" type="noConversion"/>
  </si>
  <si>
    <t>황토크리닉</t>
  </si>
  <si>
    <t>전성학</t>
  </si>
  <si>
    <t>기린면 방태산길 73-13</t>
    <phoneticPr fontId="9" type="noConversion"/>
  </si>
  <si>
    <t>463-1259</t>
    <phoneticPr fontId="9" type="noConversion"/>
  </si>
  <si>
    <t>태순네 민박</t>
  </si>
  <si>
    <t>김정화</t>
  </si>
  <si>
    <t>기린면 조침령로 1008</t>
    <phoneticPr fontId="9" type="noConversion"/>
  </si>
  <si>
    <t>463-7371</t>
    <phoneticPr fontId="9" type="noConversion"/>
  </si>
  <si>
    <t>신선골민박</t>
  </si>
  <si>
    <t>신정숙</t>
  </si>
  <si>
    <t>기린면 조침령로 1024</t>
    <phoneticPr fontId="9" type="noConversion"/>
  </si>
  <si>
    <t>016-9787-4639</t>
    <phoneticPr fontId="9" type="noConversion"/>
  </si>
  <si>
    <t>설피밭지수네</t>
    <phoneticPr fontId="9" type="noConversion"/>
  </si>
  <si>
    <t>김철한</t>
  </si>
  <si>
    <t>기린면 설피밭길 528</t>
    <phoneticPr fontId="9" type="noConversion"/>
  </si>
  <si>
    <t>010-4813-1051</t>
    <phoneticPr fontId="9" type="noConversion"/>
  </si>
  <si>
    <t>점봉산 민박</t>
  </si>
  <si>
    <t>이용국</t>
  </si>
  <si>
    <t>기린면 설피밭길 490</t>
    <phoneticPr fontId="9" type="noConversion"/>
  </si>
  <si>
    <t>010-2056-3044</t>
    <phoneticPr fontId="9" type="noConversion"/>
  </si>
  <si>
    <t>마복순 민박</t>
  </si>
  <si>
    <t>마복순</t>
  </si>
  <si>
    <t>기린면 설피밭길 240</t>
    <phoneticPr fontId="9" type="noConversion"/>
  </si>
  <si>
    <t>010-6381-3788</t>
    <phoneticPr fontId="9" type="noConversion"/>
  </si>
  <si>
    <t>둥지산장</t>
  </si>
  <si>
    <t>이상우</t>
  </si>
  <si>
    <t>기린면 조침령로 2108</t>
    <phoneticPr fontId="9" type="noConversion"/>
  </si>
  <si>
    <t>011-378-1159</t>
    <phoneticPr fontId="9" type="noConversion"/>
  </si>
  <si>
    <t>실개울옆통나무집</t>
    <phoneticPr fontId="9" type="noConversion"/>
  </si>
  <si>
    <t>김용희</t>
  </si>
  <si>
    <t>기린면 조침령로 2148</t>
    <phoneticPr fontId="9" type="noConversion"/>
  </si>
  <si>
    <t>010-5323-8485</t>
    <phoneticPr fontId="9" type="noConversion"/>
  </si>
  <si>
    <t>산수갑산</t>
  </si>
  <si>
    <t>이상신</t>
  </si>
  <si>
    <t>기린면 설피밭길 622</t>
    <phoneticPr fontId="9" type="noConversion"/>
  </si>
  <si>
    <t>010-2793-3108</t>
    <phoneticPr fontId="9" type="noConversion"/>
  </si>
  <si>
    <t>세쌍둥이네</t>
    <phoneticPr fontId="9" type="noConversion"/>
  </si>
  <si>
    <t>이하영</t>
  </si>
  <si>
    <t>기린면 설피밭길 497-128</t>
    <phoneticPr fontId="9" type="noConversion"/>
  </si>
  <si>
    <t>010-9159-2531</t>
    <phoneticPr fontId="9" type="noConversion"/>
  </si>
  <si>
    <t>박경서</t>
    <phoneticPr fontId="9" type="noConversion"/>
  </si>
  <si>
    <t>기린면 설피밭길 661</t>
    <phoneticPr fontId="9" type="noConversion"/>
  </si>
  <si>
    <t>010-7194-2098</t>
    <phoneticPr fontId="9" type="noConversion"/>
  </si>
  <si>
    <t>나무꾼과선녀</t>
    <phoneticPr fontId="9" type="noConversion"/>
  </si>
  <si>
    <t>김남수</t>
  </si>
  <si>
    <t>기린면 조침령로 2232</t>
    <phoneticPr fontId="9" type="noConversion"/>
  </si>
  <si>
    <t>010-4802-4959</t>
    <phoneticPr fontId="9" type="noConversion"/>
  </si>
  <si>
    <t>상호네 민박</t>
  </si>
  <si>
    <t>최엽영</t>
  </si>
  <si>
    <t>기린면 설피밭길 340</t>
    <phoneticPr fontId="9" type="noConversion"/>
  </si>
  <si>
    <t>463-7823</t>
    <phoneticPr fontId="9" type="noConversion"/>
  </si>
  <si>
    <t>금강초롱황토민박</t>
    <phoneticPr fontId="9" type="noConversion"/>
  </si>
  <si>
    <t>안옥금</t>
  </si>
  <si>
    <t>인제읍 장수터길 21</t>
    <phoneticPr fontId="9" type="noConversion"/>
  </si>
  <si>
    <t>010-2574-5333</t>
    <phoneticPr fontId="9" type="noConversion"/>
  </si>
  <si>
    <t>북설악황토마을</t>
    <phoneticPr fontId="9" type="noConversion"/>
  </si>
  <si>
    <t>김진호</t>
  </si>
  <si>
    <t>북면 황태길 333</t>
    <phoneticPr fontId="9" type="noConversion"/>
  </si>
  <si>
    <t>017-282-8252</t>
    <phoneticPr fontId="9" type="noConversion"/>
  </si>
  <si>
    <t>박도선</t>
  </si>
  <si>
    <t>서화면 무쇠점길 78-105</t>
    <phoneticPr fontId="9" type="noConversion"/>
  </si>
  <si>
    <t>010-3731-1171</t>
    <phoneticPr fontId="9" type="noConversion"/>
  </si>
  <si>
    <t>정원펜션민박</t>
    <phoneticPr fontId="9" type="noConversion"/>
  </si>
  <si>
    <t>장춘일</t>
  </si>
  <si>
    <t>인제읍 고사리길 47</t>
    <phoneticPr fontId="9" type="noConversion"/>
  </si>
  <si>
    <t>010-8976-7627</t>
    <phoneticPr fontId="9" type="noConversion"/>
  </si>
  <si>
    <t>병규네 민박</t>
  </si>
  <si>
    <t>최상만</t>
  </si>
  <si>
    <t>남면 부평정자로 374</t>
    <phoneticPr fontId="9" type="noConversion"/>
  </si>
  <si>
    <t>017-219-5131</t>
    <phoneticPr fontId="9" type="noConversion"/>
  </si>
  <si>
    <t>늘푸른 민박</t>
  </si>
  <si>
    <t>최숙녀</t>
  </si>
  <si>
    <t>남면 설악로 1459</t>
    <phoneticPr fontId="9" type="noConversion"/>
  </si>
  <si>
    <t>011-374-0028</t>
    <phoneticPr fontId="9" type="noConversion"/>
  </si>
  <si>
    <t>숲속 작은집</t>
  </si>
  <si>
    <t>이은숙</t>
  </si>
  <si>
    <t>인제읍 내린천로 5348-28</t>
    <phoneticPr fontId="9" type="noConversion"/>
  </si>
  <si>
    <t>016-9554-3478</t>
    <phoneticPr fontId="9" type="noConversion"/>
  </si>
  <si>
    <t>하늘뜨락</t>
  </si>
  <si>
    <t>박득만</t>
  </si>
  <si>
    <t>인제읍 하추로 223-36</t>
    <phoneticPr fontId="9" type="noConversion"/>
  </si>
  <si>
    <t>011-798-8182</t>
    <phoneticPr fontId="9" type="noConversion"/>
  </si>
  <si>
    <t>야생화 민박</t>
  </si>
  <si>
    <t>안정훈</t>
  </si>
  <si>
    <t>인제읍 배나무골길 93</t>
    <phoneticPr fontId="9" type="noConversion"/>
  </si>
  <si>
    <t>펜션봉쥬르</t>
  </si>
  <si>
    <t>이순애</t>
  </si>
  <si>
    <t>인제읍 내린천로 6248</t>
    <phoneticPr fontId="9" type="noConversion"/>
  </si>
  <si>
    <t>010-9426-3662</t>
    <phoneticPr fontId="9" type="noConversion"/>
  </si>
  <si>
    <t>춘훈농원</t>
  </si>
  <si>
    <t>신상철</t>
  </si>
  <si>
    <t>상남면 자포대길 573</t>
    <phoneticPr fontId="9" type="noConversion"/>
  </si>
  <si>
    <t>011-487-4421</t>
    <phoneticPr fontId="9" type="noConversion"/>
  </si>
  <si>
    <t>찬주네민막</t>
  </si>
  <si>
    <t>함인성</t>
  </si>
  <si>
    <t>인제읍 내린천로 6220</t>
    <phoneticPr fontId="9" type="noConversion"/>
  </si>
  <si>
    <t>010-6722-6760</t>
    <phoneticPr fontId="9" type="noConversion"/>
  </si>
  <si>
    <t>이화자</t>
  </si>
  <si>
    <t>북면 고원통로 62-24</t>
    <phoneticPr fontId="9" type="noConversion"/>
  </si>
  <si>
    <t>016-769-5823</t>
    <phoneticPr fontId="9" type="noConversion"/>
  </si>
  <si>
    <t>진동너와촌뜰사랑채</t>
    <phoneticPr fontId="9" type="noConversion"/>
  </si>
  <si>
    <t>배석돈</t>
  </si>
  <si>
    <t>기린면 설피밭길 395-57</t>
    <phoneticPr fontId="9" type="noConversion"/>
  </si>
  <si>
    <t>010-4717-8060</t>
    <phoneticPr fontId="9" type="noConversion"/>
  </si>
  <si>
    <t>아침햇살</t>
  </si>
  <si>
    <t>홍순태</t>
  </si>
  <si>
    <t>상남면 내린천로 2164-25</t>
    <phoneticPr fontId="9" type="noConversion"/>
  </si>
  <si>
    <t>010-5224-4148</t>
    <phoneticPr fontId="9" type="noConversion"/>
  </si>
  <si>
    <t>해바라기민박</t>
    <phoneticPr fontId="9" type="noConversion"/>
  </si>
  <si>
    <t>김한월</t>
  </si>
  <si>
    <t>인제읍 고사리길 25-8</t>
    <phoneticPr fontId="9" type="noConversion"/>
  </si>
  <si>
    <t>010-4612-5921</t>
    <phoneticPr fontId="9" type="noConversion"/>
  </si>
  <si>
    <t>우리민박</t>
  </si>
  <si>
    <t>박미자</t>
  </si>
  <si>
    <t>북면 늪둔지길 19</t>
    <phoneticPr fontId="9" type="noConversion"/>
  </si>
  <si>
    <t>010-5316-2200</t>
    <phoneticPr fontId="9" type="noConversion"/>
  </si>
  <si>
    <t>조은일민박</t>
  </si>
  <si>
    <t>조은일</t>
  </si>
  <si>
    <t>남면 가넷고개길 48-28</t>
    <phoneticPr fontId="9" type="noConversion"/>
  </si>
  <si>
    <t>010-5360-4333</t>
    <phoneticPr fontId="9" type="noConversion"/>
  </si>
  <si>
    <t>박수석</t>
  </si>
  <si>
    <t>북면 금강로 550</t>
    <phoneticPr fontId="9" type="noConversion"/>
  </si>
  <si>
    <t>010-3363-3520</t>
    <phoneticPr fontId="9" type="noConversion"/>
  </si>
  <si>
    <t>청호펜션민박</t>
    <phoneticPr fontId="9" type="noConversion"/>
  </si>
  <si>
    <t>이감초</t>
  </si>
  <si>
    <t>북면 백담로 106</t>
    <phoneticPr fontId="9" type="noConversion"/>
  </si>
  <si>
    <t>010-6379-7592</t>
    <phoneticPr fontId="9" type="noConversion"/>
  </si>
  <si>
    <t>동일민박</t>
  </si>
  <si>
    <t>장귀환</t>
  </si>
  <si>
    <t>남면 부평정자로 1662-114</t>
    <phoneticPr fontId="9" type="noConversion"/>
  </si>
  <si>
    <t>010-9284-3147</t>
    <phoneticPr fontId="9" type="noConversion"/>
  </si>
  <si>
    <t>하늘내린 산약초 민박</t>
    <phoneticPr fontId="9" type="noConversion"/>
  </si>
  <si>
    <t>라등용</t>
  </si>
  <si>
    <t>북면 냇강효자길 187</t>
    <phoneticPr fontId="9" type="noConversion"/>
  </si>
  <si>
    <t>462-0550</t>
    <phoneticPr fontId="9" type="noConversion"/>
  </si>
  <si>
    <t>하이랜드 캐빈민박</t>
    <phoneticPr fontId="9" type="noConversion"/>
  </si>
  <si>
    <t>임용순</t>
  </si>
  <si>
    <t>북면 모란골길 181-1</t>
    <phoneticPr fontId="9" type="noConversion"/>
  </si>
  <si>
    <t>010-5260-0551</t>
    <phoneticPr fontId="9" type="noConversion"/>
  </si>
  <si>
    <t>김장소 펜션</t>
    <phoneticPr fontId="9" type="noConversion"/>
  </si>
  <si>
    <t>심옥희</t>
  </si>
  <si>
    <t>북면 냇강마을안길 236</t>
    <phoneticPr fontId="9" type="noConversion"/>
  </si>
  <si>
    <t>010-7315-1647</t>
    <phoneticPr fontId="9" type="noConversion"/>
  </si>
  <si>
    <t>우향산장</t>
  </si>
  <si>
    <t>조향숙</t>
  </si>
  <si>
    <t>인제읍 내린천로 5464</t>
    <phoneticPr fontId="9" type="noConversion"/>
  </si>
  <si>
    <t>010-2742-0237</t>
    <phoneticPr fontId="9" type="noConversion"/>
  </si>
  <si>
    <t>비 개인 후</t>
  </si>
  <si>
    <t>강윤형</t>
  </si>
  <si>
    <t>기린면 아래둔덕길 41</t>
    <phoneticPr fontId="9" type="noConversion"/>
  </si>
  <si>
    <t>010-7128-5361</t>
    <phoneticPr fontId="9" type="noConversion"/>
  </si>
  <si>
    <t>솔마루민박</t>
  </si>
  <si>
    <t>박순이</t>
  </si>
  <si>
    <t>상남면 솔개길 29-23</t>
    <phoneticPr fontId="9" type="noConversion"/>
  </si>
  <si>
    <t>010-4399-0308</t>
    <phoneticPr fontId="9" type="noConversion"/>
  </si>
  <si>
    <t>아리랑민박</t>
  </si>
  <si>
    <t>신기현</t>
  </si>
  <si>
    <t>상남면 솔개길 29-24</t>
    <phoneticPr fontId="9" type="noConversion"/>
  </si>
  <si>
    <t>010-3274-2996</t>
    <phoneticPr fontId="9" type="noConversion"/>
  </si>
  <si>
    <t>쌀라네집</t>
  </si>
  <si>
    <t>인제읍 고사리길 39-10</t>
    <phoneticPr fontId="9" type="noConversion"/>
  </si>
  <si>
    <t>010-4043-1405</t>
    <phoneticPr fontId="9" type="noConversion"/>
  </si>
  <si>
    <t>통나무 펜션</t>
  </si>
  <si>
    <t>최경숙</t>
  </si>
  <si>
    <t>상남면 솔개길 21</t>
    <phoneticPr fontId="9" type="noConversion"/>
  </si>
  <si>
    <t>010-9889-5662</t>
    <phoneticPr fontId="9" type="noConversion"/>
  </si>
  <si>
    <t>원이훈이 펜션</t>
    <phoneticPr fontId="9" type="noConversion"/>
  </si>
  <si>
    <t>백훈기</t>
  </si>
  <si>
    <t>상남면 솔개길 29</t>
    <phoneticPr fontId="9" type="noConversion"/>
  </si>
  <si>
    <t>010-4251-1887</t>
    <phoneticPr fontId="9" type="noConversion"/>
  </si>
  <si>
    <t>신선골 민박</t>
  </si>
  <si>
    <t>피봉환</t>
  </si>
  <si>
    <t>상남면 자포대길 469-25</t>
    <phoneticPr fontId="9" type="noConversion"/>
  </si>
  <si>
    <t>솔밭집 민박</t>
  </si>
  <si>
    <t>현길영</t>
    <phoneticPr fontId="9" type="noConversion"/>
  </si>
  <si>
    <t>북면 쇠리길 92</t>
    <phoneticPr fontId="9" type="noConversion"/>
  </si>
  <si>
    <t>010-8483-2014</t>
    <phoneticPr fontId="9" type="noConversion"/>
  </si>
  <si>
    <t>안단테 민박</t>
  </si>
  <si>
    <t>김금희</t>
  </si>
  <si>
    <t>북면 갈골로1길 6-5</t>
    <phoneticPr fontId="9" type="noConversion"/>
  </si>
  <si>
    <t>011-872-6295</t>
    <phoneticPr fontId="9" type="noConversion"/>
  </si>
  <si>
    <t>송라천 민박</t>
  </si>
  <si>
    <t>이순기</t>
  </si>
  <si>
    <t>상남면 귀미말길 49-27</t>
    <phoneticPr fontId="9" type="noConversion"/>
  </si>
  <si>
    <t>017-372-7073</t>
    <phoneticPr fontId="9" type="noConversion"/>
  </si>
  <si>
    <t>들국화 펜션</t>
  </si>
  <si>
    <t>김영자</t>
  </si>
  <si>
    <t>인제읍 고사리길 20</t>
    <phoneticPr fontId="9" type="noConversion"/>
  </si>
  <si>
    <t>010-9338-2694</t>
    <phoneticPr fontId="9" type="noConversion"/>
  </si>
  <si>
    <t>여울 민박</t>
  </si>
  <si>
    <t>한철호</t>
  </si>
  <si>
    <t>남면 부평정자로 780-13</t>
    <phoneticPr fontId="9" type="noConversion"/>
  </si>
  <si>
    <t>016-9390-6566</t>
    <phoneticPr fontId="9" type="noConversion"/>
  </si>
  <si>
    <t>예나지 펜션</t>
  </si>
  <si>
    <t>엄의웅</t>
  </si>
  <si>
    <t>상남면 내린천로 2052-4</t>
    <phoneticPr fontId="9" type="noConversion"/>
  </si>
  <si>
    <t>010-3799-5445</t>
    <phoneticPr fontId="9" type="noConversion"/>
  </si>
  <si>
    <t>어느 멋진날</t>
  </si>
  <si>
    <t>양정옥</t>
  </si>
  <si>
    <t>인제읍 내린천로 6252</t>
    <phoneticPr fontId="9" type="noConversion"/>
  </si>
  <si>
    <t>010-5362-2424</t>
    <phoneticPr fontId="9" type="noConversion"/>
  </si>
  <si>
    <t>소치골 민박</t>
  </si>
  <si>
    <t>박유영</t>
  </si>
  <si>
    <t>남면 부평정자로 837</t>
    <phoneticPr fontId="9" type="noConversion"/>
  </si>
  <si>
    <t>010-6382-6563</t>
    <phoneticPr fontId="9" type="noConversion"/>
  </si>
  <si>
    <t>관솔민박</t>
  </si>
  <si>
    <t>김연상</t>
  </si>
  <si>
    <t>상남면 가산동길 81-139</t>
    <phoneticPr fontId="9" type="noConversion"/>
  </si>
  <si>
    <t>010-5054-7650</t>
    <phoneticPr fontId="9" type="noConversion"/>
  </si>
  <si>
    <t>미산너와집</t>
  </si>
  <si>
    <t>박호달</t>
  </si>
  <si>
    <t>상남면 개인약수길 530</t>
    <phoneticPr fontId="9" type="noConversion"/>
  </si>
  <si>
    <t>010-2447-8848</t>
    <phoneticPr fontId="9" type="noConversion"/>
  </si>
  <si>
    <t>하늘연못</t>
    <phoneticPr fontId="9" type="noConversion"/>
  </si>
  <si>
    <t>홍영순</t>
  </si>
  <si>
    <t>인제읍 하추로 748</t>
    <phoneticPr fontId="9" type="noConversion"/>
  </si>
  <si>
    <t>010-8944-3691</t>
    <phoneticPr fontId="9" type="noConversion"/>
  </si>
  <si>
    <t>오디하우스</t>
  </si>
  <si>
    <t>김영희</t>
  </si>
  <si>
    <t>기린면 방태산길 225</t>
    <phoneticPr fontId="9" type="noConversion"/>
  </si>
  <si>
    <t>010-6317-8507</t>
    <phoneticPr fontId="9" type="noConversion"/>
  </si>
  <si>
    <t>솔베리 쉼터</t>
  </si>
  <si>
    <t>오정자</t>
  </si>
  <si>
    <t>기린면 꿩밭길 410-28</t>
    <phoneticPr fontId="9" type="noConversion"/>
  </si>
  <si>
    <t>010-2376-2187</t>
    <phoneticPr fontId="9" type="noConversion"/>
  </si>
  <si>
    <t>용늪펜션</t>
  </si>
  <si>
    <t>안인호</t>
  </si>
  <si>
    <t>서화면 용늪길 24-145</t>
    <phoneticPr fontId="9" type="noConversion"/>
  </si>
  <si>
    <t>010-4904-1259</t>
    <phoneticPr fontId="9" type="noConversion"/>
  </si>
  <si>
    <t>맑은내 펜션</t>
  </si>
  <si>
    <t>최차구</t>
  </si>
  <si>
    <t>북면 만해로 289</t>
    <phoneticPr fontId="9" type="noConversion"/>
  </si>
  <si>
    <t>010-2415-7958</t>
    <phoneticPr fontId="9" type="noConversion"/>
  </si>
  <si>
    <t>백담별채</t>
  </si>
  <si>
    <t>조동임</t>
  </si>
  <si>
    <t>북면 백담로 52</t>
    <phoneticPr fontId="9" type="noConversion"/>
  </si>
  <si>
    <t>010-8728-6450</t>
    <phoneticPr fontId="9" type="noConversion"/>
  </si>
  <si>
    <t>마운틴밸리</t>
  </si>
  <si>
    <t>이명순</t>
  </si>
  <si>
    <t>북면 백담로 43-17</t>
    <phoneticPr fontId="9" type="noConversion"/>
  </si>
  <si>
    <t>010-3375-2472</t>
    <phoneticPr fontId="9" type="noConversion"/>
  </si>
  <si>
    <t>정자선녀네 민박</t>
  </si>
  <si>
    <t>오흥인</t>
  </si>
  <si>
    <t>남면 부평정자로 1561</t>
    <phoneticPr fontId="9" type="noConversion"/>
  </si>
  <si>
    <t>010-8844-0247</t>
    <phoneticPr fontId="9" type="noConversion"/>
  </si>
  <si>
    <t>잣나무집정원</t>
    <phoneticPr fontId="9" type="noConversion"/>
  </si>
  <si>
    <t>장윤영</t>
    <phoneticPr fontId="9" type="noConversion"/>
  </si>
  <si>
    <t>기린면 조침령로 1053</t>
    <phoneticPr fontId="9" type="noConversion"/>
  </si>
  <si>
    <t>010-8767-9393</t>
    <phoneticPr fontId="9" type="noConversion"/>
  </si>
  <si>
    <t>설악레저레포츠타운</t>
    <phoneticPr fontId="9" type="noConversion"/>
  </si>
  <si>
    <t>양명옥</t>
    <phoneticPr fontId="9" type="noConversion"/>
  </si>
  <si>
    <t>인제읍 원남로 784</t>
    <phoneticPr fontId="9" type="noConversion"/>
  </si>
  <si>
    <t>010-5588-5538</t>
    <phoneticPr fontId="9" type="noConversion"/>
  </si>
  <si>
    <t>나무펜션</t>
    <phoneticPr fontId="9" type="noConversion"/>
  </si>
  <si>
    <t>엄미숙</t>
    <phoneticPr fontId="9" type="noConversion"/>
  </si>
  <si>
    <t>북면 냇강마을안길 235</t>
    <phoneticPr fontId="9" type="noConversion"/>
  </si>
  <si>
    <t>010-6369-0548</t>
    <phoneticPr fontId="9" type="noConversion"/>
  </si>
  <si>
    <t>솔밭골</t>
    <phoneticPr fontId="9" type="noConversion"/>
  </si>
  <si>
    <t>최은영</t>
    <phoneticPr fontId="9" type="noConversion"/>
  </si>
  <si>
    <t>인제읍 광치령로 491</t>
    <phoneticPr fontId="9" type="noConversion"/>
  </si>
  <si>
    <t>010-4670-9607</t>
    <phoneticPr fontId="9" type="noConversion"/>
  </si>
  <si>
    <t>금강초롱</t>
    <phoneticPr fontId="9" type="noConversion"/>
  </si>
  <si>
    <t>박병학</t>
    <phoneticPr fontId="9" type="noConversion"/>
  </si>
  <si>
    <t>기린면 설피밭길 450</t>
    <phoneticPr fontId="9" type="noConversion"/>
  </si>
  <si>
    <t>010-4737-7909</t>
    <phoneticPr fontId="9" type="noConversion"/>
  </si>
  <si>
    <t>동원원룸</t>
    <phoneticPr fontId="9" type="noConversion"/>
  </si>
  <si>
    <t>김태숙</t>
    <phoneticPr fontId="9" type="noConversion"/>
  </si>
  <si>
    <t>상남면 내린천로 2574</t>
    <phoneticPr fontId="9" type="noConversion"/>
  </si>
  <si>
    <t>461-1234</t>
    <phoneticPr fontId="9" type="noConversion"/>
  </si>
  <si>
    <t>둥지민박</t>
    <phoneticPr fontId="9" type="noConversion"/>
  </si>
  <si>
    <t>김영자</t>
    <phoneticPr fontId="9" type="noConversion"/>
  </si>
  <si>
    <t>010-9301-5021</t>
    <phoneticPr fontId="9" type="noConversion"/>
  </si>
  <si>
    <t>여기</t>
    <phoneticPr fontId="9" type="noConversion"/>
  </si>
  <si>
    <t>한순애</t>
    <phoneticPr fontId="9" type="noConversion"/>
  </si>
  <si>
    <t>기린면 조침령로 2128</t>
    <phoneticPr fontId="9" type="noConversion"/>
  </si>
  <si>
    <t>010-9537-6363</t>
    <phoneticPr fontId="9" type="noConversion"/>
  </si>
  <si>
    <t>로그-인</t>
    <phoneticPr fontId="9" type="noConversion"/>
  </si>
  <si>
    <t>차현미</t>
    <phoneticPr fontId="9" type="noConversion"/>
  </si>
  <si>
    <t>기린면 조침령로 2130</t>
    <phoneticPr fontId="9" type="noConversion"/>
  </si>
  <si>
    <t>010-6801-3369</t>
    <phoneticPr fontId="9" type="noConversion"/>
  </si>
  <si>
    <t>내마음의여행</t>
    <phoneticPr fontId="9" type="noConversion"/>
  </si>
  <si>
    <t>박영규</t>
    <phoneticPr fontId="9" type="noConversion"/>
  </si>
  <si>
    <t>기린면 설피밭길 395-53</t>
    <phoneticPr fontId="9" type="noConversion"/>
  </si>
  <si>
    <t>010-4321-3389</t>
    <phoneticPr fontId="9" type="noConversion"/>
  </si>
  <si>
    <t>정다운 민박</t>
    <phoneticPr fontId="9" type="noConversion"/>
  </si>
  <si>
    <t>정순호</t>
    <phoneticPr fontId="9" type="noConversion"/>
  </si>
  <si>
    <t>인제읍 배나무골길 61</t>
    <phoneticPr fontId="9" type="noConversion"/>
  </si>
  <si>
    <t>010-5272-8213</t>
    <phoneticPr fontId="9" type="noConversion"/>
  </si>
  <si>
    <t>털보네황토민박</t>
    <phoneticPr fontId="9" type="noConversion"/>
  </si>
  <si>
    <t>최정애</t>
    <phoneticPr fontId="9" type="noConversion"/>
  </si>
  <si>
    <t>인제읍 안삽재길 133</t>
    <phoneticPr fontId="9" type="noConversion"/>
  </si>
  <si>
    <t>017-715-3351</t>
    <phoneticPr fontId="9" type="noConversion"/>
  </si>
  <si>
    <t>우진민박</t>
    <phoneticPr fontId="9" type="noConversion"/>
  </si>
  <si>
    <t>유은우</t>
    <phoneticPr fontId="9" type="noConversion"/>
  </si>
  <si>
    <t>상남면 아홉사리로 2759</t>
    <phoneticPr fontId="9" type="noConversion"/>
  </si>
  <si>
    <t>010-7171-1458</t>
    <phoneticPr fontId="9" type="noConversion"/>
  </si>
  <si>
    <t>푸른감람나무</t>
    <phoneticPr fontId="9" type="noConversion"/>
  </si>
  <si>
    <t>김영남</t>
    <phoneticPr fontId="9" type="noConversion"/>
  </si>
  <si>
    <t>010-3727-5230</t>
    <phoneticPr fontId="9" type="noConversion"/>
  </si>
  <si>
    <t>해바라기</t>
    <phoneticPr fontId="9" type="noConversion"/>
  </si>
  <si>
    <t>염적문</t>
    <phoneticPr fontId="9" type="noConversion"/>
  </si>
  <si>
    <t>기린면 조침령로 2116</t>
    <phoneticPr fontId="9" type="noConversion"/>
  </si>
  <si>
    <t>011-778-8774</t>
    <phoneticPr fontId="9" type="noConversion"/>
  </si>
  <si>
    <t>솔방울 펜션</t>
    <phoneticPr fontId="9" type="noConversion"/>
  </si>
  <si>
    <t>김종덕</t>
    <phoneticPr fontId="9" type="noConversion"/>
  </si>
  <si>
    <t>북면 만해로 307</t>
    <phoneticPr fontId="9" type="noConversion"/>
  </si>
  <si>
    <t>010-6606-9322</t>
    <phoneticPr fontId="9" type="noConversion"/>
  </si>
  <si>
    <t>백담계곡</t>
    <phoneticPr fontId="9" type="noConversion"/>
  </si>
  <si>
    <t>이성오</t>
    <phoneticPr fontId="9" type="noConversion"/>
  </si>
  <si>
    <t>북면 만해로 344</t>
    <phoneticPr fontId="9" type="noConversion"/>
  </si>
  <si>
    <t>011-371-8965</t>
    <phoneticPr fontId="9" type="noConversion"/>
  </si>
  <si>
    <t>치마골 관광농원민박</t>
    <phoneticPr fontId="9" type="noConversion"/>
  </si>
  <si>
    <t>김왕녀</t>
    <phoneticPr fontId="9" type="noConversion"/>
  </si>
  <si>
    <t>북면 설악로 3737-33</t>
    <phoneticPr fontId="9" type="noConversion"/>
  </si>
  <si>
    <t>010-8003-3000</t>
    <phoneticPr fontId="9" type="noConversion"/>
  </si>
  <si>
    <t>솔가펜션</t>
    <phoneticPr fontId="9" type="noConversion"/>
  </si>
  <si>
    <t>전향자</t>
    <phoneticPr fontId="9" type="noConversion"/>
  </si>
  <si>
    <t>인제읍 고사리길 204</t>
    <phoneticPr fontId="9" type="noConversion"/>
  </si>
  <si>
    <t>011-9766-9101</t>
    <phoneticPr fontId="9" type="noConversion"/>
  </si>
  <si>
    <t>솔밸리</t>
    <phoneticPr fontId="9" type="noConversion"/>
  </si>
  <si>
    <t>김현숙</t>
    <phoneticPr fontId="9" type="noConversion"/>
  </si>
  <si>
    <t>기린면 방태산길 182-20</t>
    <phoneticPr fontId="9" type="noConversion"/>
  </si>
  <si>
    <t>황토마을 처녀치마</t>
    <phoneticPr fontId="9" type="noConversion"/>
  </si>
  <si>
    <t>이상미</t>
    <phoneticPr fontId="9" type="noConversion"/>
  </si>
  <si>
    <t>010-4168-3254</t>
    <phoneticPr fontId="9" type="noConversion"/>
  </si>
  <si>
    <t>푸른하늘은하수1</t>
    <phoneticPr fontId="9" type="noConversion"/>
  </si>
  <si>
    <t>김효상</t>
    <phoneticPr fontId="9" type="noConversion"/>
  </si>
  <si>
    <t>기린면 내린천로 4612</t>
    <phoneticPr fontId="9" type="noConversion"/>
  </si>
  <si>
    <t>010-8790-5251</t>
    <phoneticPr fontId="9" type="noConversion"/>
  </si>
  <si>
    <t>산들바람</t>
    <phoneticPr fontId="9" type="noConversion"/>
  </si>
  <si>
    <t>장희진</t>
    <phoneticPr fontId="9" type="noConversion"/>
  </si>
  <si>
    <t>기린면 조침령로 2118</t>
    <phoneticPr fontId="9" type="noConversion"/>
  </si>
  <si>
    <t>011-9059-2898</t>
    <phoneticPr fontId="9" type="noConversion"/>
  </si>
  <si>
    <t>푸른하늘은하수2</t>
    <phoneticPr fontId="9" type="noConversion"/>
  </si>
  <si>
    <t>김미란</t>
    <phoneticPr fontId="9" type="noConversion"/>
  </si>
  <si>
    <t>기린면 내린천로 4614</t>
    <phoneticPr fontId="9" type="noConversion"/>
  </si>
  <si>
    <t>좋은민박</t>
    <phoneticPr fontId="9" type="noConversion"/>
  </si>
  <si>
    <t>김복기</t>
    <phoneticPr fontId="9" type="noConversion"/>
  </si>
  <si>
    <t>기린면 아래둔덕길 11</t>
    <phoneticPr fontId="9" type="noConversion"/>
  </si>
  <si>
    <t>010-3130-5676</t>
    <phoneticPr fontId="9" type="noConversion"/>
  </si>
  <si>
    <t>서진민박</t>
    <phoneticPr fontId="9" type="noConversion"/>
  </si>
  <si>
    <t>김기자</t>
    <phoneticPr fontId="9" type="noConversion"/>
  </si>
  <si>
    <t>인제읍 광치령로 104-71</t>
    <phoneticPr fontId="9" type="noConversion"/>
  </si>
  <si>
    <t>010-3179-0125</t>
    <phoneticPr fontId="9" type="noConversion"/>
  </si>
  <si>
    <t>내사랑 내설악</t>
    <phoneticPr fontId="9" type="noConversion"/>
  </si>
  <si>
    <t>한의석</t>
    <phoneticPr fontId="9" type="noConversion"/>
  </si>
  <si>
    <t>북면 모란골길 65-14</t>
    <phoneticPr fontId="9" type="noConversion"/>
  </si>
  <si>
    <t>010-5247-4203</t>
    <phoneticPr fontId="9" type="noConversion"/>
  </si>
  <si>
    <t>솔향기</t>
    <phoneticPr fontId="9" type="noConversion"/>
  </si>
  <si>
    <t>유용관</t>
    <phoneticPr fontId="9" type="noConversion"/>
  </si>
  <si>
    <t>상남면 김부대왕로 2138</t>
    <phoneticPr fontId="9" type="noConversion"/>
  </si>
  <si>
    <t>461-9363</t>
    <phoneticPr fontId="9" type="noConversion"/>
  </si>
  <si>
    <t>푸른들</t>
    <phoneticPr fontId="9" type="noConversion"/>
  </si>
  <si>
    <t>오숙자</t>
    <phoneticPr fontId="9" type="noConversion"/>
  </si>
  <si>
    <t>상남면 김부대왕로 2347</t>
    <phoneticPr fontId="9" type="noConversion"/>
  </si>
  <si>
    <t>461-0201</t>
    <phoneticPr fontId="9" type="noConversion"/>
  </si>
  <si>
    <t>꽃집</t>
    <phoneticPr fontId="9" type="noConversion"/>
  </si>
  <si>
    <t>김춘희</t>
    <phoneticPr fontId="9" type="noConversion"/>
  </si>
  <si>
    <t>상남면 김부대왕로 2351</t>
    <phoneticPr fontId="9" type="noConversion"/>
  </si>
  <si>
    <t>461-5184</t>
    <phoneticPr fontId="9" type="noConversion"/>
  </si>
  <si>
    <t>에벤에셀</t>
    <phoneticPr fontId="9" type="noConversion"/>
  </si>
  <si>
    <t>황권수</t>
    <phoneticPr fontId="9" type="noConversion"/>
  </si>
  <si>
    <t>상남면 자포대길 538-20</t>
    <phoneticPr fontId="9" type="noConversion"/>
  </si>
  <si>
    <t>019-396-3587</t>
    <phoneticPr fontId="9" type="noConversion"/>
  </si>
  <si>
    <t>하늘정원 秀</t>
    <phoneticPr fontId="9" type="noConversion"/>
  </si>
  <si>
    <t>이영옥</t>
    <phoneticPr fontId="9" type="noConversion"/>
  </si>
  <si>
    <t>기린면 상하답로 123</t>
    <phoneticPr fontId="9" type="noConversion"/>
  </si>
  <si>
    <t>463-5525</t>
    <phoneticPr fontId="9" type="noConversion"/>
  </si>
  <si>
    <t>산이랑 강이랑</t>
    <phoneticPr fontId="9" type="noConversion"/>
  </si>
  <si>
    <t>조춘식</t>
    <phoneticPr fontId="9" type="noConversion"/>
  </si>
  <si>
    <t>기린면 대내로 127</t>
    <phoneticPr fontId="9" type="noConversion"/>
  </si>
  <si>
    <t>016-9347-0401</t>
    <phoneticPr fontId="9" type="noConversion"/>
  </si>
  <si>
    <t>아이올라</t>
    <phoneticPr fontId="9" type="noConversion"/>
  </si>
  <si>
    <t>신상휘</t>
    <phoneticPr fontId="9" type="noConversion"/>
  </si>
  <si>
    <t>인제읍 회동길 660-13</t>
    <phoneticPr fontId="9" type="noConversion"/>
  </si>
  <si>
    <t>010-9936-6699</t>
    <phoneticPr fontId="9" type="noConversion"/>
  </si>
  <si>
    <t>백담알프스펜션</t>
    <phoneticPr fontId="9" type="noConversion"/>
  </si>
  <si>
    <t>김인순</t>
    <phoneticPr fontId="9" type="noConversion"/>
  </si>
  <si>
    <t>북면 만해로 260-44</t>
    <phoneticPr fontId="9" type="noConversion"/>
  </si>
  <si>
    <t>010-8724-1186</t>
    <phoneticPr fontId="9" type="noConversion"/>
  </si>
  <si>
    <t>아침햇살</t>
    <phoneticPr fontId="9" type="noConversion"/>
  </si>
  <si>
    <t>이상민</t>
    <phoneticPr fontId="9" type="noConversion"/>
  </si>
  <si>
    <t>자포대민박</t>
    <phoneticPr fontId="9" type="noConversion"/>
  </si>
  <si>
    <t>이차선</t>
    <phoneticPr fontId="9" type="noConversion"/>
  </si>
  <si>
    <t>상남면 자포대길 399-11</t>
    <phoneticPr fontId="9" type="noConversion"/>
  </si>
  <si>
    <t>010-6208-4743</t>
    <phoneticPr fontId="9" type="noConversion"/>
  </si>
  <si>
    <t>최용</t>
    <phoneticPr fontId="9" type="noConversion"/>
  </si>
  <si>
    <t>인제읍 필례로 325</t>
    <phoneticPr fontId="9" type="noConversion"/>
  </si>
  <si>
    <t>010-5062-0271</t>
    <phoneticPr fontId="9" type="noConversion"/>
  </si>
  <si>
    <t>동아실황토펜션</t>
    <phoneticPr fontId="9" type="noConversion"/>
  </si>
  <si>
    <t>김정식</t>
    <phoneticPr fontId="9" type="noConversion"/>
  </si>
  <si>
    <t>남면 동아실길 323-63</t>
    <phoneticPr fontId="9" type="noConversion"/>
  </si>
  <si>
    <t>011-363-1894</t>
    <phoneticPr fontId="9" type="noConversion"/>
  </si>
  <si>
    <t>비와흙</t>
    <phoneticPr fontId="9" type="noConversion"/>
  </si>
  <si>
    <t>백승완</t>
    <phoneticPr fontId="9" type="noConversion"/>
  </si>
  <si>
    <t>남면 부평정자로 1060-21</t>
    <phoneticPr fontId="9" type="noConversion"/>
  </si>
  <si>
    <t>463-6401</t>
    <phoneticPr fontId="9" type="noConversion"/>
  </si>
  <si>
    <t>미다리 솔밭펜션</t>
    <phoneticPr fontId="9" type="noConversion"/>
  </si>
  <si>
    <t>김해수</t>
    <phoneticPr fontId="9" type="noConversion"/>
  </si>
  <si>
    <t>상남면 아홉사리로 2469</t>
    <phoneticPr fontId="9" type="noConversion"/>
  </si>
  <si>
    <t>깨골민박</t>
    <phoneticPr fontId="9" type="noConversion"/>
  </si>
  <si>
    <t>이도열</t>
    <phoneticPr fontId="9" type="noConversion"/>
  </si>
  <si>
    <t>남면 부평정자로 1729</t>
    <phoneticPr fontId="9" type="noConversion"/>
  </si>
  <si>
    <t>일박이일</t>
    <phoneticPr fontId="9" type="noConversion"/>
  </si>
  <si>
    <t>김명환</t>
    <phoneticPr fontId="9" type="noConversion"/>
  </si>
  <si>
    <t>남면 부평정자로 856-7</t>
    <phoneticPr fontId="9" type="noConversion"/>
  </si>
  <si>
    <t>010-6225-7851</t>
    <phoneticPr fontId="9" type="noConversion"/>
  </si>
  <si>
    <t>해뜨는집 민박</t>
    <phoneticPr fontId="9" type="noConversion"/>
  </si>
  <si>
    <t>전현석</t>
    <phoneticPr fontId="9" type="noConversion"/>
  </si>
  <si>
    <t>기린면 내린천로 3643</t>
    <phoneticPr fontId="9" type="noConversion"/>
  </si>
  <si>
    <t>010-9243-9098</t>
    <phoneticPr fontId="9" type="noConversion"/>
  </si>
  <si>
    <t>아침풍경</t>
    <phoneticPr fontId="9" type="noConversion"/>
  </si>
  <si>
    <t>최증운</t>
    <phoneticPr fontId="9" type="noConversion"/>
  </si>
  <si>
    <t>010-2430-6510</t>
    <phoneticPr fontId="9" type="noConversion"/>
  </si>
  <si>
    <t>물가에</t>
    <phoneticPr fontId="9" type="noConversion"/>
  </si>
  <si>
    <t>김정자</t>
    <phoneticPr fontId="9" type="noConversion"/>
  </si>
  <si>
    <t>북면 황태길 115</t>
    <phoneticPr fontId="9" type="noConversion"/>
  </si>
  <si>
    <t>010-8965-3110</t>
    <phoneticPr fontId="9" type="noConversion"/>
  </si>
  <si>
    <t>레인보우</t>
    <phoneticPr fontId="9" type="noConversion"/>
  </si>
  <si>
    <t>이태갑</t>
    <phoneticPr fontId="9" type="noConversion"/>
  </si>
  <si>
    <t>북면 황태길 117</t>
    <phoneticPr fontId="9" type="noConversion"/>
  </si>
  <si>
    <t>010-2384-3100</t>
    <phoneticPr fontId="9" type="noConversion"/>
  </si>
  <si>
    <t>함박웃음팬션</t>
    <phoneticPr fontId="9" type="noConversion"/>
  </si>
  <si>
    <t>이혜경</t>
    <phoneticPr fontId="9" type="noConversion"/>
  </si>
  <si>
    <t>기린면 내린천로 4882-21</t>
    <phoneticPr fontId="9" type="noConversion"/>
  </si>
  <si>
    <t>011-9869-6764</t>
    <phoneticPr fontId="9" type="noConversion"/>
  </si>
  <si>
    <t>엑소더스</t>
    <phoneticPr fontId="9" type="noConversion"/>
  </si>
  <si>
    <t>안중갑</t>
    <phoneticPr fontId="9" type="noConversion"/>
  </si>
  <si>
    <t>북면 황태길 199</t>
    <phoneticPr fontId="9" type="noConversion"/>
  </si>
  <si>
    <t>010-4401-8948</t>
    <phoneticPr fontId="9" type="noConversion"/>
  </si>
  <si>
    <t>내린천황토민박</t>
    <phoneticPr fontId="9" type="noConversion"/>
  </si>
  <si>
    <t>김옥순</t>
    <phoneticPr fontId="9" type="noConversion"/>
  </si>
  <si>
    <t xml:space="preserve">인제읍 덕산로10번길 26 </t>
    <phoneticPr fontId="9" type="noConversion"/>
  </si>
  <si>
    <t>461-2155</t>
    <phoneticPr fontId="9" type="noConversion"/>
  </si>
  <si>
    <t>반디민박</t>
    <phoneticPr fontId="9" type="noConversion"/>
  </si>
  <si>
    <t>최희자</t>
    <phoneticPr fontId="9" type="noConversion"/>
  </si>
  <si>
    <t>남면 원남로 635-44</t>
    <phoneticPr fontId="9" type="noConversion"/>
  </si>
  <si>
    <t>010-6748-9192</t>
    <phoneticPr fontId="9" type="noConversion"/>
  </si>
  <si>
    <t>머루와다래</t>
    <phoneticPr fontId="9" type="noConversion"/>
  </si>
  <si>
    <t>황광호</t>
    <phoneticPr fontId="9" type="noConversion"/>
  </si>
  <si>
    <t>상남면 왕성동길 107-48</t>
    <phoneticPr fontId="9" type="noConversion"/>
  </si>
  <si>
    <t>송향천리</t>
    <phoneticPr fontId="9" type="noConversion"/>
  </si>
  <si>
    <t>김상도</t>
    <phoneticPr fontId="9" type="noConversion"/>
  </si>
  <si>
    <t>북면 한계응골길 27</t>
    <phoneticPr fontId="9" type="noConversion"/>
  </si>
  <si>
    <t>010-6373-2347</t>
    <phoneticPr fontId="9" type="noConversion"/>
  </si>
  <si>
    <t>올리브향기</t>
    <phoneticPr fontId="9" type="noConversion"/>
  </si>
  <si>
    <t>백융치</t>
    <phoneticPr fontId="9" type="noConversion"/>
  </si>
  <si>
    <t>상남면 솔개길 27</t>
    <phoneticPr fontId="9" type="noConversion"/>
  </si>
  <si>
    <t>010-5555-3884</t>
    <phoneticPr fontId="9" type="noConversion"/>
  </si>
  <si>
    <t>사랑채 민박</t>
    <phoneticPr fontId="9" type="noConversion"/>
  </si>
  <si>
    <t>김태식</t>
    <phoneticPr fontId="9" type="noConversion"/>
  </si>
  <si>
    <t>인제읍 한석산로 1834-28</t>
    <phoneticPr fontId="9" type="noConversion"/>
  </si>
  <si>
    <t>011-589-1150</t>
    <phoneticPr fontId="9" type="noConversion"/>
  </si>
  <si>
    <t>백담마루</t>
    <phoneticPr fontId="9" type="noConversion"/>
  </si>
  <si>
    <t>최순옥</t>
    <phoneticPr fontId="9" type="noConversion"/>
  </si>
  <si>
    <t>북면 백담로 90-25</t>
    <phoneticPr fontId="9" type="noConversion"/>
  </si>
  <si>
    <t>010-3222-0008</t>
    <phoneticPr fontId="9" type="noConversion"/>
  </si>
  <si>
    <t>수리봉팬션</t>
    <phoneticPr fontId="9" type="noConversion"/>
  </si>
  <si>
    <t>유미옥</t>
    <phoneticPr fontId="9" type="noConversion"/>
  </si>
  <si>
    <t>남면 부평정자로 353</t>
    <phoneticPr fontId="9" type="noConversion"/>
  </si>
  <si>
    <t>011-9990-6168</t>
    <phoneticPr fontId="9" type="noConversion"/>
  </si>
  <si>
    <t>신영천</t>
    <phoneticPr fontId="9" type="noConversion"/>
  </si>
  <si>
    <t>파란하늘 별밭</t>
    <phoneticPr fontId="9" type="noConversion"/>
  </si>
  <si>
    <t>홍순의</t>
    <phoneticPr fontId="9" type="noConversion"/>
  </si>
  <si>
    <t>북면 쇠리길 96-14</t>
    <phoneticPr fontId="9" type="noConversion"/>
  </si>
  <si>
    <t>010-9763-3055</t>
    <phoneticPr fontId="9" type="noConversion"/>
  </si>
  <si>
    <t>산천펜션</t>
    <phoneticPr fontId="9" type="noConversion"/>
  </si>
  <si>
    <t>김정은</t>
    <phoneticPr fontId="9" type="noConversion"/>
  </si>
  <si>
    <t>인제읍 하추로 785</t>
    <phoneticPr fontId="9" type="noConversion"/>
  </si>
  <si>
    <t>010-3607-4551</t>
    <phoneticPr fontId="9" type="noConversion"/>
  </si>
  <si>
    <t>추억속의 하얀집</t>
    <phoneticPr fontId="9" type="noConversion"/>
  </si>
  <si>
    <t>안숙희</t>
    <phoneticPr fontId="9" type="noConversion"/>
  </si>
  <si>
    <t>인제읍 고사리길 60</t>
    <phoneticPr fontId="9" type="noConversion"/>
  </si>
  <si>
    <t>010-7154-5445</t>
    <phoneticPr fontId="9" type="noConversion"/>
  </si>
  <si>
    <t>꽃별하얀</t>
    <phoneticPr fontId="9" type="noConversion"/>
  </si>
  <si>
    <t>이영주</t>
    <phoneticPr fontId="9" type="noConversion"/>
  </si>
  <si>
    <t>기린면 설피밭길 552</t>
    <phoneticPr fontId="9" type="noConversion"/>
  </si>
  <si>
    <t>010-6628-7340</t>
    <phoneticPr fontId="9" type="noConversion"/>
  </si>
  <si>
    <t>텃말팬션</t>
    <phoneticPr fontId="9" type="noConversion"/>
  </si>
  <si>
    <t>김인숙</t>
    <phoneticPr fontId="9" type="noConversion"/>
  </si>
  <si>
    <t>인제읍 고사리길 22</t>
    <phoneticPr fontId="9" type="noConversion"/>
  </si>
  <si>
    <t>010-2739-2509</t>
    <phoneticPr fontId="9" type="noConversion"/>
  </si>
  <si>
    <t>마라톤민박</t>
    <phoneticPr fontId="9" type="noConversion"/>
  </si>
  <si>
    <t>심종기</t>
    <phoneticPr fontId="9" type="noConversion"/>
  </si>
  <si>
    <t>인제읍 광치령로 104-47</t>
    <phoneticPr fontId="9" type="noConversion"/>
  </si>
  <si>
    <t>010-3044-3088</t>
    <phoneticPr fontId="9" type="noConversion"/>
  </si>
  <si>
    <t xml:space="preserve">아침이슬팬션 </t>
    <phoneticPr fontId="9" type="noConversion"/>
  </si>
  <si>
    <t>조영국</t>
    <phoneticPr fontId="9" type="noConversion"/>
  </si>
  <si>
    <t>상남면 솔개길 17</t>
    <phoneticPr fontId="9" type="noConversion"/>
  </si>
  <si>
    <t>010-8894-6397</t>
    <phoneticPr fontId="9" type="noConversion"/>
  </si>
  <si>
    <t>강마을 풍경</t>
    <phoneticPr fontId="9" type="noConversion"/>
  </si>
  <si>
    <t>서영희</t>
    <phoneticPr fontId="9" type="noConversion"/>
  </si>
  <si>
    <t>북면 한계응골길 33</t>
    <phoneticPr fontId="9" type="noConversion"/>
  </si>
  <si>
    <t>010-7303-0360</t>
    <phoneticPr fontId="9" type="noConversion"/>
  </si>
  <si>
    <t>마당바위민박</t>
    <phoneticPr fontId="9" type="noConversion"/>
  </si>
  <si>
    <t>손경임</t>
    <phoneticPr fontId="9" type="noConversion"/>
  </si>
  <si>
    <t>북면 설악로 3737-24</t>
    <phoneticPr fontId="9" type="noConversion"/>
  </si>
  <si>
    <t>017-235-3759</t>
    <phoneticPr fontId="9" type="noConversion"/>
  </si>
  <si>
    <t>자작나무펜션</t>
    <phoneticPr fontId="9" type="noConversion"/>
  </si>
  <si>
    <t>김성찬</t>
    <phoneticPr fontId="9" type="noConversion"/>
  </si>
  <si>
    <t>남면 무학길 301</t>
    <phoneticPr fontId="9" type="noConversion"/>
  </si>
  <si>
    <t>010-7130-9537</t>
    <phoneticPr fontId="9" type="noConversion"/>
  </si>
  <si>
    <t>백담반디펜션</t>
    <phoneticPr fontId="9" type="noConversion"/>
  </si>
  <si>
    <t>윤은순</t>
    <phoneticPr fontId="9" type="noConversion"/>
  </si>
  <si>
    <t>북면 만해로 260-50</t>
    <phoneticPr fontId="9" type="noConversion"/>
  </si>
  <si>
    <t>010-4410-0863</t>
    <phoneticPr fontId="9" type="noConversion"/>
  </si>
  <si>
    <t>갈골민박</t>
    <phoneticPr fontId="9" type="noConversion"/>
  </si>
  <si>
    <t>김창호</t>
    <phoneticPr fontId="9" type="noConversion"/>
  </si>
  <si>
    <t>북면 갈골로 54</t>
    <phoneticPr fontId="9" type="noConversion"/>
  </si>
  <si>
    <t>010-2640-3221</t>
    <phoneticPr fontId="9" type="noConversion"/>
  </si>
  <si>
    <t>강뜨락팬션</t>
    <phoneticPr fontId="9" type="noConversion"/>
  </si>
  <si>
    <t>김환소</t>
    <phoneticPr fontId="9" type="noConversion"/>
  </si>
  <si>
    <t>인제읍 내린천로 6227</t>
    <phoneticPr fontId="9" type="noConversion"/>
  </si>
  <si>
    <t>010-6314-4791</t>
    <phoneticPr fontId="9" type="noConversion"/>
  </si>
  <si>
    <t>프란체스카여숙</t>
    <phoneticPr fontId="9" type="noConversion"/>
  </si>
  <si>
    <t>이경덕</t>
    <phoneticPr fontId="9" type="noConversion"/>
  </si>
  <si>
    <t>상남면 내린천로 1905</t>
    <phoneticPr fontId="9" type="noConversion"/>
  </si>
  <si>
    <t>010-6745-2856</t>
    <phoneticPr fontId="9" type="noConversion"/>
  </si>
  <si>
    <t>뜨락</t>
    <phoneticPr fontId="9" type="noConversion"/>
  </si>
  <si>
    <t>조향술</t>
    <phoneticPr fontId="9" type="noConversion"/>
  </si>
  <si>
    <t>상남면 내린천로 2164</t>
    <phoneticPr fontId="9" type="noConversion"/>
  </si>
  <si>
    <t>010-3689-8493</t>
    <phoneticPr fontId="9" type="noConversion"/>
  </si>
  <si>
    <t>곰배령 길목에서</t>
    <phoneticPr fontId="9" type="noConversion"/>
  </si>
  <si>
    <t>정명자</t>
    <phoneticPr fontId="9" type="noConversion"/>
  </si>
  <si>
    <t>기린면 조침령로 2092-21</t>
    <phoneticPr fontId="9" type="noConversion"/>
  </si>
  <si>
    <t>010-9649-9918</t>
    <phoneticPr fontId="9" type="noConversion"/>
  </si>
  <si>
    <t>설피민국</t>
    <phoneticPr fontId="9" type="noConversion"/>
  </si>
  <si>
    <t>이상곤</t>
    <phoneticPr fontId="9" type="noConversion"/>
  </si>
  <si>
    <t>기린면 설피밭길 651</t>
    <phoneticPr fontId="9" type="noConversion"/>
  </si>
  <si>
    <t>010-4734-1424</t>
    <phoneticPr fontId="9" type="noConversion"/>
  </si>
  <si>
    <t>반딧불이</t>
    <phoneticPr fontId="9" type="noConversion"/>
  </si>
  <si>
    <t>최연희</t>
    <phoneticPr fontId="9" type="noConversion"/>
  </si>
  <si>
    <t>기린면 조침령로 1308</t>
    <phoneticPr fontId="9" type="noConversion"/>
  </si>
  <si>
    <t>010-4927-7839</t>
    <phoneticPr fontId="9" type="noConversion"/>
  </si>
  <si>
    <t>내린천 가람민박</t>
    <phoneticPr fontId="9" type="noConversion"/>
  </si>
  <si>
    <t>김순덕</t>
    <phoneticPr fontId="9" type="noConversion"/>
  </si>
  <si>
    <t>인제읍 안삽재길 175-4</t>
    <phoneticPr fontId="9" type="noConversion"/>
  </si>
  <si>
    <t>010-2607-6282</t>
    <phoneticPr fontId="9" type="noConversion"/>
  </si>
  <si>
    <t>도화산장</t>
    <phoneticPr fontId="9" type="noConversion"/>
  </si>
  <si>
    <t>성시남</t>
    <phoneticPr fontId="9" type="noConversion"/>
  </si>
  <si>
    <t>남면 동아실길 125-31</t>
    <phoneticPr fontId="9" type="noConversion"/>
  </si>
  <si>
    <t>010-4206-7836</t>
    <phoneticPr fontId="9" type="noConversion"/>
  </si>
  <si>
    <t>그곳에 가면 펜션</t>
    <phoneticPr fontId="9" type="noConversion"/>
  </si>
  <si>
    <t>조점순</t>
    <phoneticPr fontId="9" type="noConversion"/>
  </si>
  <si>
    <t>기린면 조침령로 2142</t>
    <phoneticPr fontId="9" type="noConversion"/>
  </si>
  <si>
    <t>010-6214-9717</t>
    <phoneticPr fontId="9" type="noConversion"/>
  </si>
  <si>
    <t>설피밭 돌배나무집</t>
    <phoneticPr fontId="9" type="noConversion"/>
  </si>
  <si>
    <t>김성갑</t>
  </si>
  <si>
    <t>기린면 설피밭길 520</t>
    <phoneticPr fontId="9" type="noConversion"/>
  </si>
  <si>
    <t>010-8923-6471</t>
    <phoneticPr fontId="9" type="noConversion"/>
  </si>
  <si>
    <t>민들레</t>
  </si>
  <si>
    <t>황옥순</t>
  </si>
  <si>
    <t>인제읍 광치령로 789</t>
    <phoneticPr fontId="9" type="noConversion"/>
  </si>
  <si>
    <t>463-0017</t>
    <phoneticPr fontId="9" type="noConversion"/>
  </si>
  <si>
    <t>로즈마리</t>
    <phoneticPr fontId="9" type="noConversion"/>
  </si>
  <si>
    <t>허선행</t>
    <phoneticPr fontId="9" type="noConversion"/>
  </si>
  <si>
    <t>인제읍 장수터길 20</t>
    <phoneticPr fontId="9" type="noConversion"/>
  </si>
  <si>
    <t>010-3783-8288</t>
    <phoneticPr fontId="9" type="noConversion"/>
  </si>
  <si>
    <t>최길옥</t>
    <phoneticPr fontId="9" type="noConversion"/>
  </si>
  <si>
    <t>기린면 둔덕동길 69</t>
    <phoneticPr fontId="9" type="noConversion"/>
  </si>
  <si>
    <t>010-4630-5685</t>
    <phoneticPr fontId="9" type="noConversion"/>
  </si>
  <si>
    <t>사나래 사노라면</t>
    <phoneticPr fontId="9" type="noConversion"/>
  </si>
  <si>
    <t>박지영</t>
    <phoneticPr fontId="9" type="noConversion"/>
  </si>
  <si>
    <t>인제읍 하추로 201</t>
    <phoneticPr fontId="9" type="noConversion"/>
  </si>
  <si>
    <t>010-9274-0498</t>
    <phoneticPr fontId="9" type="noConversion"/>
  </si>
  <si>
    <t>서울쉼터</t>
    <phoneticPr fontId="9" type="noConversion"/>
  </si>
  <si>
    <t>국형범</t>
    <phoneticPr fontId="9" type="noConversion"/>
  </si>
  <si>
    <t>서화면 금강로 1140</t>
    <phoneticPr fontId="9" type="noConversion"/>
  </si>
  <si>
    <t>011-763-5964</t>
    <phoneticPr fontId="9" type="noConversion"/>
  </si>
  <si>
    <t>미산</t>
    <phoneticPr fontId="9" type="noConversion"/>
  </si>
  <si>
    <t>황덕환</t>
    <phoneticPr fontId="9" type="noConversion"/>
  </si>
  <si>
    <t>상남면 매화동길 2-14</t>
    <phoneticPr fontId="9" type="noConversion"/>
  </si>
  <si>
    <t>010-6244-1245</t>
    <phoneticPr fontId="9" type="noConversion"/>
  </si>
  <si>
    <t>산마을다람쥐</t>
    <phoneticPr fontId="9" type="noConversion"/>
  </si>
  <si>
    <t>조원식</t>
    <phoneticPr fontId="9" type="noConversion"/>
  </si>
  <si>
    <t>기린면 상하답로 253</t>
    <phoneticPr fontId="9" type="noConversion"/>
  </si>
  <si>
    <t>011-412-8866</t>
    <phoneticPr fontId="9" type="noConversion"/>
  </si>
  <si>
    <t>더덜하우스</t>
    <phoneticPr fontId="9" type="noConversion"/>
  </si>
  <si>
    <t>최경숙</t>
    <phoneticPr fontId="9" type="noConversion"/>
  </si>
  <si>
    <t>인제읍 필례로 266</t>
    <phoneticPr fontId="9" type="noConversion"/>
  </si>
  <si>
    <t>010-4227-5416</t>
    <phoneticPr fontId="9" type="noConversion"/>
  </si>
  <si>
    <t>고메똥골</t>
    <phoneticPr fontId="9" type="noConversion"/>
  </si>
  <si>
    <t>서미애</t>
    <phoneticPr fontId="9" type="noConversion"/>
  </si>
  <si>
    <t>기린면 설피밭길 586</t>
    <phoneticPr fontId="9" type="noConversion"/>
  </si>
  <si>
    <t>010-8935-2353</t>
    <phoneticPr fontId="9" type="noConversion"/>
  </si>
  <si>
    <t>곰배령올레</t>
    <phoneticPr fontId="9" type="noConversion"/>
  </si>
  <si>
    <t>김금순</t>
    <phoneticPr fontId="9" type="noConversion"/>
  </si>
  <si>
    <t>기린면 조침령로 2208</t>
    <phoneticPr fontId="9" type="noConversion"/>
  </si>
  <si>
    <t>011-388-5471</t>
    <phoneticPr fontId="9" type="noConversion"/>
  </si>
  <si>
    <t>별바라기</t>
    <phoneticPr fontId="9" type="noConversion"/>
  </si>
  <si>
    <t>심진구</t>
    <phoneticPr fontId="9" type="noConversion"/>
  </si>
  <si>
    <t>인제읍 고사리길 25-1</t>
    <phoneticPr fontId="9" type="noConversion"/>
  </si>
  <si>
    <t>010-5329-2322</t>
    <phoneticPr fontId="9" type="noConversion"/>
  </si>
  <si>
    <t>노을이 머무는곳 펜션</t>
    <phoneticPr fontId="9" type="noConversion"/>
  </si>
  <si>
    <t>최순자</t>
    <phoneticPr fontId="9" type="noConversion"/>
  </si>
  <si>
    <t>인제읍 내린천로 6231</t>
    <phoneticPr fontId="9" type="noConversion"/>
  </si>
  <si>
    <t>010-8588-9527</t>
    <phoneticPr fontId="9" type="noConversion"/>
  </si>
  <si>
    <t>새벽풍경소리 수목원펜션</t>
    <phoneticPr fontId="9" type="noConversion"/>
  </si>
  <si>
    <t>김승환</t>
    <phoneticPr fontId="9" type="noConversion"/>
  </si>
  <si>
    <t>북면 냇강효자길 380</t>
    <phoneticPr fontId="9" type="noConversion"/>
  </si>
  <si>
    <t>010-8748-0615</t>
    <phoneticPr fontId="9" type="noConversion"/>
  </si>
  <si>
    <t>곰배령끝집</t>
    <phoneticPr fontId="9" type="noConversion"/>
  </si>
  <si>
    <t>박소희</t>
    <phoneticPr fontId="9" type="noConversion"/>
  </si>
  <si>
    <t>기린면 곰배령길 232</t>
    <phoneticPr fontId="9" type="noConversion"/>
  </si>
  <si>
    <t>463-0046</t>
    <phoneticPr fontId="9" type="noConversion"/>
  </si>
  <si>
    <t>곰배령숲사랑방</t>
    <phoneticPr fontId="9" type="noConversion"/>
  </si>
  <si>
    <t>김철남</t>
    <phoneticPr fontId="9" type="noConversion"/>
  </si>
  <si>
    <t>기린면 곰배령길 213</t>
    <phoneticPr fontId="9" type="noConversion"/>
  </si>
  <si>
    <t>461-6982</t>
    <phoneticPr fontId="9" type="noConversion"/>
  </si>
  <si>
    <t>구타선</t>
    <phoneticPr fontId="9" type="noConversion"/>
  </si>
  <si>
    <t>장용석</t>
    <phoneticPr fontId="9" type="noConversion"/>
  </si>
  <si>
    <t>북면 십이선녀탕길 69-14</t>
    <phoneticPr fontId="9" type="noConversion"/>
  </si>
  <si>
    <t>010-3610-1700</t>
    <phoneticPr fontId="9" type="noConversion"/>
  </si>
  <si>
    <t>곰배령 쥐와 돼지</t>
    <phoneticPr fontId="9" type="noConversion"/>
  </si>
  <si>
    <t>나점순</t>
    <phoneticPr fontId="9" type="noConversion"/>
  </si>
  <si>
    <t>기린면 설피밭길 686</t>
    <phoneticPr fontId="9" type="noConversion"/>
  </si>
  <si>
    <t>010-7185-4407</t>
    <phoneticPr fontId="9" type="noConversion"/>
  </si>
  <si>
    <t>진동막국수</t>
    <phoneticPr fontId="9" type="noConversion"/>
  </si>
  <si>
    <t>노옥진</t>
    <phoneticPr fontId="9" type="noConversion"/>
  </si>
  <si>
    <t>기린면 조침령로 1156</t>
    <phoneticPr fontId="9" type="noConversion"/>
  </si>
  <si>
    <t>010-3355-7342</t>
    <phoneticPr fontId="9" type="noConversion"/>
  </si>
  <si>
    <t>백담골풍경펜션</t>
    <phoneticPr fontId="9" type="noConversion"/>
  </si>
  <si>
    <t>문순희</t>
    <phoneticPr fontId="9" type="noConversion"/>
  </si>
  <si>
    <t>북면 백담로 20</t>
    <phoneticPr fontId="9" type="noConversion"/>
  </si>
  <si>
    <t>010-3248-1221</t>
    <phoneticPr fontId="9" type="noConversion"/>
  </si>
  <si>
    <t>갯골유원지</t>
    <phoneticPr fontId="9" type="noConversion"/>
  </si>
  <si>
    <t>김석자</t>
    <phoneticPr fontId="9" type="noConversion"/>
  </si>
  <si>
    <t>인제읍 인제로103번길 70</t>
    <phoneticPr fontId="9" type="noConversion"/>
  </si>
  <si>
    <t>463-0625</t>
    <phoneticPr fontId="9" type="noConversion"/>
  </si>
  <si>
    <t>곰배령한뫼마루</t>
    <phoneticPr fontId="9" type="noConversion"/>
  </si>
  <si>
    <t>송말선</t>
    <phoneticPr fontId="9" type="noConversion"/>
  </si>
  <si>
    <t>기린면 설피밭길 480</t>
    <phoneticPr fontId="9" type="noConversion"/>
  </si>
  <si>
    <t>010-8921-8774</t>
    <phoneticPr fontId="9" type="noConversion"/>
  </si>
  <si>
    <t>곰배령펜션</t>
    <phoneticPr fontId="9" type="noConversion"/>
  </si>
  <si>
    <t>김영순</t>
    <phoneticPr fontId="9" type="noConversion"/>
  </si>
  <si>
    <t>기린면 조침령로 2227</t>
  </si>
  <si>
    <t>010-9058-3156</t>
    <phoneticPr fontId="9" type="noConversion"/>
  </si>
  <si>
    <t>뚝밭소</t>
    <phoneticPr fontId="9" type="noConversion"/>
  </si>
  <si>
    <t>홍호섭</t>
    <phoneticPr fontId="9" type="noConversion"/>
  </si>
  <si>
    <t>기린면 설피밭길 595-3</t>
  </si>
  <si>
    <t>010-4039-0035</t>
    <phoneticPr fontId="9" type="noConversion"/>
  </si>
  <si>
    <t>강선산방</t>
    <phoneticPr fontId="9" type="noConversion"/>
  </si>
  <si>
    <t>김용문</t>
    <phoneticPr fontId="9" type="noConversion"/>
  </si>
  <si>
    <t>기린면 곰배령길 201</t>
  </si>
  <si>
    <t>463-0028</t>
    <phoneticPr fontId="9" type="noConversion"/>
  </si>
  <si>
    <t>곰배령 Art House</t>
    <phoneticPr fontId="9" type="noConversion"/>
  </si>
  <si>
    <t>권혁자</t>
    <phoneticPr fontId="9" type="noConversion"/>
  </si>
  <si>
    <t>기린면 곰배령길 207</t>
    <phoneticPr fontId="9" type="noConversion"/>
  </si>
  <si>
    <t>463-5199</t>
    <phoneticPr fontId="9" type="noConversion"/>
  </si>
  <si>
    <t>산골지기</t>
    <phoneticPr fontId="9" type="noConversion"/>
  </si>
  <si>
    <t>임미숙</t>
    <phoneticPr fontId="9" type="noConversion"/>
  </si>
  <si>
    <t>기린면 설피밭길 502-8</t>
    <phoneticPr fontId="9" type="noConversion"/>
  </si>
  <si>
    <t>010-9384-0375</t>
    <phoneticPr fontId="9" type="noConversion"/>
  </si>
  <si>
    <t>원진개쉼터</t>
    <phoneticPr fontId="9" type="noConversion"/>
  </si>
  <si>
    <t>정유진</t>
    <phoneticPr fontId="9" type="noConversion"/>
  </si>
  <si>
    <t>인제읍 필례로 349</t>
    <phoneticPr fontId="9" type="noConversion"/>
  </si>
  <si>
    <t>010-7565-6055</t>
    <phoneticPr fontId="9" type="noConversion"/>
  </si>
  <si>
    <t>리버퀘스트펜션</t>
    <phoneticPr fontId="9" type="noConversion"/>
  </si>
  <si>
    <t>지영완</t>
    <phoneticPr fontId="9" type="noConversion"/>
  </si>
  <si>
    <t>인제읍 내린천로 626</t>
    <phoneticPr fontId="9" type="noConversion"/>
  </si>
  <si>
    <t>수채화펜션</t>
    <phoneticPr fontId="9" type="noConversion"/>
  </si>
  <si>
    <t>이대길</t>
    <phoneticPr fontId="9" type="noConversion"/>
  </si>
  <si>
    <t>인제읍 내린천로 6238-10</t>
    <phoneticPr fontId="9" type="noConversion"/>
  </si>
  <si>
    <t>010-8788-7786</t>
    <phoneticPr fontId="9" type="noConversion"/>
  </si>
  <si>
    <t>촌가</t>
    <phoneticPr fontId="9" type="noConversion"/>
  </si>
  <si>
    <t>표기조</t>
    <phoneticPr fontId="9" type="noConversion"/>
  </si>
  <si>
    <t>기린면 노전동길 224</t>
    <phoneticPr fontId="9" type="noConversion"/>
  </si>
  <si>
    <t>010-6250-1657</t>
    <phoneticPr fontId="9" type="noConversion"/>
  </si>
  <si>
    <t>힐하우스</t>
    <phoneticPr fontId="9" type="noConversion"/>
  </si>
  <si>
    <t>장은재</t>
    <phoneticPr fontId="9" type="noConversion"/>
  </si>
  <si>
    <t>인제읍 고사리길 39-7</t>
    <phoneticPr fontId="9" type="noConversion"/>
  </si>
  <si>
    <t>010-5315-4946</t>
    <phoneticPr fontId="9" type="noConversion"/>
  </si>
  <si>
    <t>강사랑</t>
    <phoneticPr fontId="9" type="noConversion"/>
  </si>
  <si>
    <t>강다영</t>
    <phoneticPr fontId="9" type="noConversion"/>
  </si>
  <si>
    <t>인제읍 내린천로 6762-19</t>
    <phoneticPr fontId="9" type="noConversion"/>
  </si>
  <si>
    <t>010-8716-3705</t>
    <phoneticPr fontId="9" type="noConversion"/>
  </si>
  <si>
    <t>설피원</t>
    <phoneticPr fontId="9" type="noConversion"/>
  </si>
  <si>
    <t>김정희</t>
    <phoneticPr fontId="9" type="noConversion"/>
  </si>
  <si>
    <t>기린면 설피밭길 630-26</t>
    <phoneticPr fontId="9" type="noConversion"/>
  </si>
  <si>
    <t>010-4069-9507</t>
    <phoneticPr fontId="9" type="noConversion"/>
  </si>
  <si>
    <t>곰배령주니네</t>
    <phoneticPr fontId="9" type="noConversion"/>
  </si>
  <si>
    <t>손준희</t>
    <phoneticPr fontId="9" type="noConversion"/>
  </si>
  <si>
    <t>기린면 설피밭길 486</t>
    <phoneticPr fontId="9" type="noConversion"/>
  </si>
  <si>
    <t>010-9108-9605</t>
    <phoneticPr fontId="9" type="noConversion"/>
  </si>
  <si>
    <t>복숭아쉼터</t>
    <phoneticPr fontId="9" type="noConversion"/>
  </si>
  <si>
    <t>김정애</t>
    <phoneticPr fontId="9" type="noConversion"/>
  </si>
  <si>
    <t>북면 십이선녀탕길 69-13</t>
    <phoneticPr fontId="9" type="noConversion"/>
  </si>
  <si>
    <t>010-4347-5455</t>
    <phoneticPr fontId="9" type="noConversion"/>
  </si>
  <si>
    <t>늘푸른민박</t>
    <phoneticPr fontId="9" type="noConversion"/>
  </si>
  <si>
    <t>고병억</t>
    <phoneticPr fontId="9" type="noConversion"/>
  </si>
  <si>
    <t>상남면 내린천로 3057</t>
    <phoneticPr fontId="9" type="noConversion"/>
  </si>
  <si>
    <t>010-8930-9757</t>
    <phoneticPr fontId="9" type="noConversion"/>
  </si>
  <si>
    <t>설피공간</t>
    <phoneticPr fontId="9" type="noConversion"/>
  </si>
  <si>
    <t>진예은</t>
    <phoneticPr fontId="9" type="noConversion"/>
  </si>
  <si>
    <t>기린면 설피밭길 482</t>
  </si>
  <si>
    <t>010-4167-6141</t>
    <phoneticPr fontId="9" type="noConversion"/>
  </si>
  <si>
    <t>명빈민박</t>
    <phoneticPr fontId="9" type="noConversion"/>
  </si>
  <si>
    <t>김은주</t>
    <phoneticPr fontId="9" type="noConversion"/>
  </si>
  <si>
    <t>서화면 천도로81번길 47</t>
    <phoneticPr fontId="9" type="noConversion"/>
  </si>
  <si>
    <t>010-8728-6845</t>
    <phoneticPr fontId="9" type="noConversion"/>
  </si>
  <si>
    <t>게스트하우스 리뮤</t>
    <phoneticPr fontId="9" type="noConversion"/>
  </si>
  <si>
    <t>안복희</t>
    <phoneticPr fontId="9" type="noConversion"/>
  </si>
  <si>
    <t>북면 만해로 224-28</t>
  </si>
  <si>
    <t>010-4466-3015</t>
    <phoneticPr fontId="9" type="noConversion"/>
  </si>
  <si>
    <t>들꽃피는 하늘정원</t>
    <phoneticPr fontId="9" type="noConversion"/>
  </si>
  <si>
    <t>이상록</t>
    <phoneticPr fontId="9" type="noConversion"/>
  </si>
  <si>
    <t>기린면 추대길 56</t>
    <phoneticPr fontId="9" type="noConversion"/>
  </si>
  <si>
    <t>010-5081-3419</t>
    <phoneticPr fontId="9" type="noConversion"/>
  </si>
  <si>
    <t>스마일민박</t>
    <phoneticPr fontId="9" type="noConversion"/>
  </si>
  <si>
    <t>장창옥</t>
    <phoneticPr fontId="9" type="noConversion"/>
  </si>
  <si>
    <t>기린면 방태산길 95</t>
    <phoneticPr fontId="9" type="noConversion"/>
  </si>
  <si>
    <t>010-5696-7706</t>
    <phoneticPr fontId="9" type="noConversion"/>
  </si>
  <si>
    <t>곰배누리</t>
    <phoneticPr fontId="9" type="noConversion"/>
  </si>
  <si>
    <t>양승남</t>
    <phoneticPr fontId="9" type="noConversion"/>
  </si>
  <si>
    <t>기린면 설피밭길 298</t>
  </si>
  <si>
    <t>010-5390-9667</t>
    <phoneticPr fontId="9" type="noConversion"/>
  </si>
  <si>
    <t>달빛민박</t>
    <phoneticPr fontId="9" type="noConversion"/>
  </si>
  <si>
    <t>김종명</t>
    <phoneticPr fontId="9" type="noConversion"/>
  </si>
  <si>
    <t>북면 구미동길 52</t>
    <phoneticPr fontId="9" type="noConversion"/>
  </si>
  <si>
    <t>010-7129-5965</t>
    <phoneticPr fontId="9" type="noConversion"/>
  </si>
  <si>
    <t>윤호섭</t>
    <phoneticPr fontId="9" type="noConversion"/>
  </si>
  <si>
    <t>011-3783-8288</t>
    <phoneticPr fontId="9" type="noConversion"/>
  </si>
  <si>
    <t>숲속의 하얀집</t>
    <phoneticPr fontId="9" type="noConversion"/>
  </si>
  <si>
    <t>김영렬</t>
    <phoneticPr fontId="9" type="noConversion"/>
  </si>
  <si>
    <t>기린면 방태산길 122-12</t>
    <phoneticPr fontId="9" type="noConversion"/>
  </si>
  <si>
    <t>010-5264-4217</t>
    <phoneticPr fontId="9" type="noConversion"/>
  </si>
  <si>
    <t>구름사이</t>
    <phoneticPr fontId="9" type="noConversion"/>
  </si>
  <si>
    <t>권영수</t>
    <phoneticPr fontId="9" type="noConversion"/>
  </si>
  <si>
    <t>상남면 내린천로 1772-22</t>
    <phoneticPr fontId="9" type="noConversion"/>
  </si>
  <si>
    <t>010-5252-1713</t>
    <phoneticPr fontId="9" type="noConversion"/>
  </si>
  <si>
    <t>백담향기팬션</t>
    <phoneticPr fontId="9" type="noConversion"/>
  </si>
  <si>
    <t>엄태문</t>
    <phoneticPr fontId="9" type="noConversion"/>
  </si>
  <si>
    <t>북면 만해로 260-56</t>
    <phoneticPr fontId="9" type="noConversion"/>
  </si>
  <si>
    <t>010-3498-3305</t>
    <phoneticPr fontId="9" type="noConversion"/>
  </si>
  <si>
    <t>곰배령너른골팬션</t>
    <phoneticPr fontId="9" type="noConversion"/>
  </si>
  <si>
    <t>김화자</t>
    <phoneticPr fontId="9" type="noConversion"/>
  </si>
  <si>
    <t>010-8979-7925</t>
    <phoneticPr fontId="9" type="noConversion"/>
  </si>
  <si>
    <t>인제민박</t>
    <phoneticPr fontId="9" type="noConversion"/>
  </si>
  <si>
    <t>박병오</t>
    <phoneticPr fontId="9" type="noConversion"/>
  </si>
  <si>
    <t>인제읍 설악로 2424</t>
    <phoneticPr fontId="9" type="noConversion"/>
  </si>
  <si>
    <t>010-5269-4364</t>
    <phoneticPr fontId="9" type="noConversion"/>
  </si>
  <si>
    <t>햇살가득농장펜션</t>
    <phoneticPr fontId="9" type="noConversion"/>
  </si>
  <si>
    <t>한미자</t>
    <phoneticPr fontId="9" type="noConversion"/>
  </si>
  <si>
    <t>인제읍 한석산로 767-47</t>
    <phoneticPr fontId="9" type="noConversion"/>
  </si>
  <si>
    <t>010-8907-0748</t>
    <phoneticPr fontId="9" type="noConversion"/>
  </si>
  <si>
    <t>이은숙</t>
    <phoneticPr fontId="9" type="noConversion"/>
  </si>
  <si>
    <t>010-2225-6931</t>
    <phoneticPr fontId="9" type="noConversion"/>
  </si>
  <si>
    <t>MTB 산장</t>
    <phoneticPr fontId="9" type="noConversion"/>
  </si>
  <si>
    <t>박창배</t>
    <phoneticPr fontId="9" type="noConversion"/>
  </si>
  <si>
    <t>기린면 설피밭길 497-72</t>
    <phoneticPr fontId="9" type="noConversion"/>
  </si>
  <si>
    <t>대암산힐링캠핑펜션</t>
    <phoneticPr fontId="9" type="noConversion"/>
  </si>
  <si>
    <t>전보경</t>
    <phoneticPr fontId="9" type="noConversion"/>
  </si>
  <si>
    <t>서화면 용늪길 410</t>
    <phoneticPr fontId="9" type="noConversion"/>
  </si>
  <si>
    <t>010-5378-3239</t>
    <phoneticPr fontId="9" type="noConversion"/>
  </si>
  <si>
    <t>태산민박</t>
    <phoneticPr fontId="9" type="noConversion"/>
  </si>
  <si>
    <t>양현숙</t>
    <phoneticPr fontId="9" type="noConversion"/>
  </si>
  <si>
    <t>상남면 자포대길 167</t>
    <phoneticPr fontId="9" type="noConversion"/>
  </si>
  <si>
    <t>033-463-2621</t>
    <phoneticPr fontId="9" type="noConversion"/>
  </si>
  <si>
    <t>구미정펜션</t>
    <phoneticPr fontId="9" type="noConversion"/>
  </si>
  <si>
    <t>김옥선</t>
    <phoneticPr fontId="9" type="noConversion"/>
  </si>
  <si>
    <t>북면 구미동길 72</t>
    <phoneticPr fontId="9" type="noConversion"/>
  </si>
  <si>
    <t>010-2547-2119</t>
    <phoneticPr fontId="9" type="noConversion"/>
  </si>
  <si>
    <t>햇살이따스한펜션</t>
    <phoneticPr fontId="9" type="noConversion"/>
  </si>
  <si>
    <t>안태희</t>
    <phoneticPr fontId="9" type="noConversion"/>
  </si>
  <si>
    <t>북면 황태길 384</t>
    <phoneticPr fontId="9" type="noConversion"/>
  </si>
  <si>
    <t>010-4346-5244</t>
    <phoneticPr fontId="9" type="noConversion"/>
  </si>
  <si>
    <t>강과산이아름다운펜션</t>
    <phoneticPr fontId="9" type="noConversion"/>
  </si>
  <si>
    <t>김원배</t>
    <phoneticPr fontId="9" type="noConversion"/>
  </si>
  <si>
    <t>북면 설악로 3252-53</t>
    <phoneticPr fontId="9" type="noConversion"/>
  </si>
  <si>
    <t>010-8797-5036</t>
    <phoneticPr fontId="9" type="noConversion"/>
  </si>
  <si>
    <t>유미애</t>
    <phoneticPr fontId="9" type="noConversion"/>
  </si>
  <si>
    <t>010-6688-3943</t>
    <phoneticPr fontId="9" type="noConversion"/>
  </si>
  <si>
    <t>강변펜션밸리</t>
    <phoneticPr fontId="9" type="noConversion"/>
  </si>
  <si>
    <t>구철순</t>
    <phoneticPr fontId="9" type="noConversion"/>
  </si>
  <si>
    <t>서화면 금강로 1281-19</t>
    <phoneticPr fontId="9" type="noConversion"/>
  </si>
  <si>
    <t>017-360-3370</t>
    <phoneticPr fontId="9" type="noConversion"/>
  </si>
  <si>
    <t>힐링하우스</t>
    <phoneticPr fontId="9" type="noConversion"/>
  </si>
  <si>
    <t>장수용</t>
    <phoneticPr fontId="9" type="noConversion"/>
  </si>
  <si>
    <t>인제읍 다소골길 53</t>
    <phoneticPr fontId="9" type="noConversion"/>
  </si>
  <si>
    <t>010-6234-0488</t>
    <phoneticPr fontId="9" type="noConversion"/>
  </si>
  <si>
    <t>곰배령이야</t>
    <phoneticPr fontId="9" type="noConversion"/>
  </si>
  <si>
    <t>염영희</t>
    <phoneticPr fontId="9" type="noConversion"/>
  </si>
  <si>
    <t>기린면 곰배령길 233</t>
    <phoneticPr fontId="9" type="noConversion"/>
  </si>
  <si>
    <t>463-7157</t>
    <phoneticPr fontId="9" type="noConversion"/>
  </si>
  <si>
    <t>핑크빛펜션</t>
    <phoneticPr fontId="9" type="noConversion"/>
  </si>
  <si>
    <t>황영일</t>
    <phoneticPr fontId="9" type="noConversion"/>
  </si>
  <si>
    <t>북면 십이선녀탕길 69-20</t>
    <phoneticPr fontId="9" type="noConversion"/>
  </si>
  <si>
    <t>010-7640-0336</t>
    <phoneticPr fontId="9" type="noConversion"/>
  </si>
  <si>
    <t>백담소나무계곡펜션(당초 옥수골쉼터)</t>
    <phoneticPr fontId="9" type="noConversion"/>
  </si>
  <si>
    <t>박옥자</t>
    <phoneticPr fontId="9" type="noConversion"/>
  </si>
  <si>
    <t>북면 황태길 298-36</t>
    <phoneticPr fontId="9" type="noConversion"/>
  </si>
  <si>
    <t>010-8908-8427</t>
    <phoneticPr fontId="9" type="noConversion"/>
  </si>
  <si>
    <t>내설악펜션</t>
    <phoneticPr fontId="9" type="noConversion"/>
  </si>
  <si>
    <t>김선겸</t>
    <phoneticPr fontId="9" type="noConversion"/>
  </si>
  <si>
    <t>북면 백담로 8-3</t>
    <phoneticPr fontId="9" type="noConversion"/>
  </si>
  <si>
    <t>010-4201-2744</t>
    <phoneticPr fontId="9" type="noConversion"/>
  </si>
  <si>
    <t>하늘내린650</t>
    <phoneticPr fontId="9" type="noConversion"/>
  </si>
  <si>
    <t>임형택</t>
    <phoneticPr fontId="9" type="noConversion"/>
  </si>
  <si>
    <t>인제읍 회동길 291-25</t>
    <phoneticPr fontId="9" type="noConversion"/>
  </si>
  <si>
    <t>010-8839-4700</t>
    <phoneticPr fontId="9" type="noConversion"/>
  </si>
  <si>
    <t>가래막골산장</t>
    <phoneticPr fontId="9" type="noConversion"/>
  </si>
  <si>
    <t>신명수</t>
    <phoneticPr fontId="9" type="noConversion"/>
  </si>
  <si>
    <t>010-8793-2223</t>
    <phoneticPr fontId="9" type="noConversion"/>
  </si>
  <si>
    <t>강산에서펜션</t>
    <phoneticPr fontId="9" type="noConversion"/>
  </si>
  <si>
    <t>변순조</t>
    <phoneticPr fontId="9" type="noConversion"/>
  </si>
  <si>
    <t>인제읍 내린천로5608</t>
    <phoneticPr fontId="9" type="noConversion"/>
  </si>
  <si>
    <t>010-8685-1003</t>
    <phoneticPr fontId="9" type="noConversion"/>
  </si>
  <si>
    <t>하늘내린산야초민박</t>
    <phoneticPr fontId="9" type="noConversion"/>
  </si>
  <si>
    <t>강일규</t>
    <phoneticPr fontId="9" type="noConversion"/>
  </si>
  <si>
    <t>010-6384-7905</t>
    <phoneticPr fontId="9" type="noConversion"/>
  </si>
  <si>
    <t xml:space="preserve">민들레 팬션(당초 한라에서 백두에서) </t>
    <phoneticPr fontId="9" type="noConversion"/>
  </si>
  <si>
    <t>윤옥식</t>
    <phoneticPr fontId="9" type="noConversion"/>
  </si>
  <si>
    <t>기린면 대내로 481</t>
    <phoneticPr fontId="9" type="noConversion"/>
  </si>
  <si>
    <t>010-2200-6111</t>
    <phoneticPr fontId="9" type="noConversion"/>
  </si>
  <si>
    <t>곰배령무지개펜션</t>
    <phoneticPr fontId="9" type="noConversion"/>
  </si>
  <si>
    <t>마동화</t>
    <phoneticPr fontId="9" type="noConversion"/>
  </si>
  <si>
    <t>기린면 설피밭길 291</t>
    <phoneticPr fontId="9" type="noConversion"/>
  </si>
  <si>
    <t>010-6373-9414</t>
    <phoneticPr fontId="9" type="noConversion"/>
  </si>
  <si>
    <t>풍경소리</t>
    <phoneticPr fontId="9" type="noConversion"/>
  </si>
  <si>
    <t>박은하</t>
    <phoneticPr fontId="9" type="noConversion"/>
  </si>
  <si>
    <t>010-4912-5659</t>
    <phoneticPr fontId="9" type="noConversion"/>
  </si>
  <si>
    <t>아다펜</t>
    <phoneticPr fontId="9" type="noConversion"/>
  </si>
  <si>
    <t>장영진</t>
    <phoneticPr fontId="9" type="noConversion"/>
  </si>
  <si>
    <t>서화면 금강로 1485-247</t>
    <phoneticPr fontId="9" type="noConversion"/>
  </si>
  <si>
    <t>010-2491-2080</t>
    <phoneticPr fontId="9" type="noConversion"/>
  </si>
  <si>
    <t>뜨랑밸리</t>
    <phoneticPr fontId="9" type="noConversion"/>
  </si>
  <si>
    <t>박향란</t>
    <phoneticPr fontId="9" type="noConversion"/>
  </si>
  <si>
    <t>기린면 꿩밭길 190-23</t>
    <phoneticPr fontId="9" type="noConversion"/>
  </si>
  <si>
    <t>010-5329-6682</t>
    <phoneticPr fontId="9" type="noConversion"/>
  </si>
  <si>
    <t>점봉산민박</t>
    <phoneticPr fontId="9" type="noConversion"/>
  </si>
  <si>
    <t>이준구</t>
    <phoneticPr fontId="9" type="noConversion"/>
  </si>
  <si>
    <t>인제읍 점봉산로 97</t>
    <phoneticPr fontId="9" type="noConversion"/>
  </si>
  <si>
    <t>010-2646-4901</t>
    <phoneticPr fontId="9" type="noConversion"/>
  </si>
  <si>
    <t>산에들에펜션</t>
    <phoneticPr fontId="9" type="noConversion"/>
  </si>
  <si>
    <t>이기선</t>
    <phoneticPr fontId="9" type="noConversion"/>
  </si>
  <si>
    <t>기린면 설피밭길 562</t>
    <phoneticPr fontId="9" type="noConversion"/>
  </si>
  <si>
    <t>010-5036-5312</t>
    <phoneticPr fontId="9" type="noConversion"/>
  </si>
  <si>
    <t>자작나무숲펜션</t>
    <phoneticPr fontId="9" type="noConversion"/>
  </si>
  <si>
    <t>김연숙</t>
    <phoneticPr fontId="9" type="noConversion"/>
  </si>
  <si>
    <t>인제읍 원남로 926</t>
    <phoneticPr fontId="9" type="noConversion"/>
  </si>
  <si>
    <t>010-4292-4569</t>
    <phoneticPr fontId="9" type="noConversion"/>
  </si>
  <si>
    <t>곰배령명이산장</t>
    <phoneticPr fontId="9" type="noConversion"/>
  </si>
  <si>
    <t>권미자</t>
    <phoneticPr fontId="9" type="noConversion"/>
  </si>
  <si>
    <t>기린면 조침령로 2222</t>
    <phoneticPr fontId="9" type="noConversion"/>
  </si>
  <si>
    <t>010-6610-2894</t>
    <phoneticPr fontId="9" type="noConversion"/>
  </si>
  <si>
    <t>무지개펜션</t>
    <phoneticPr fontId="9" type="noConversion"/>
  </si>
  <si>
    <t>윤광진</t>
    <phoneticPr fontId="9" type="noConversion"/>
  </si>
  <si>
    <t>인제읍 고사리길 26</t>
    <phoneticPr fontId="9" type="noConversion"/>
  </si>
  <si>
    <t>010-2358-9868</t>
    <phoneticPr fontId="9" type="noConversion"/>
  </si>
  <si>
    <t>산골밥상민박</t>
    <phoneticPr fontId="9" type="noConversion"/>
  </si>
  <si>
    <t>김봉서</t>
    <phoneticPr fontId="9" type="noConversion"/>
  </si>
  <si>
    <t>기린면 설피밭길 620</t>
    <phoneticPr fontId="9" type="noConversion"/>
  </si>
  <si>
    <t>463-3888</t>
    <phoneticPr fontId="9" type="noConversion"/>
  </si>
  <si>
    <t>개울건너</t>
    <phoneticPr fontId="9" type="noConversion"/>
  </si>
  <si>
    <t>이남욱</t>
    <phoneticPr fontId="9" type="noConversion"/>
  </si>
  <si>
    <t>상남면 김부대왕로 2370-11</t>
    <phoneticPr fontId="9" type="noConversion"/>
  </si>
  <si>
    <t>010-7830-1232</t>
    <phoneticPr fontId="9" type="noConversion"/>
  </si>
  <si>
    <t>노란잠수함</t>
    <phoneticPr fontId="9" type="noConversion"/>
  </si>
  <si>
    <t>이미순</t>
    <phoneticPr fontId="9" type="noConversion"/>
  </si>
  <si>
    <t>인제읍 장수터길 51</t>
    <phoneticPr fontId="9" type="noConversion"/>
  </si>
  <si>
    <t>010-2166-1253</t>
    <phoneticPr fontId="9" type="noConversion"/>
  </si>
  <si>
    <t>연가리오토캠핑펜션</t>
    <phoneticPr fontId="9" type="noConversion"/>
  </si>
  <si>
    <t>조남식</t>
    <phoneticPr fontId="9" type="noConversion"/>
  </si>
  <si>
    <t>기린면 조침령로 1418-7</t>
    <phoneticPr fontId="9" type="noConversion"/>
  </si>
  <si>
    <t>010-3892-2325</t>
    <phoneticPr fontId="9" type="noConversion"/>
  </si>
  <si>
    <t>백담나드리펜션</t>
    <phoneticPr fontId="9" type="noConversion"/>
  </si>
  <si>
    <t>이봉애</t>
    <phoneticPr fontId="9" type="noConversion"/>
  </si>
  <si>
    <t>북면 만해로 247</t>
    <phoneticPr fontId="9" type="noConversion"/>
  </si>
  <si>
    <t>010-2761-8458</t>
    <phoneticPr fontId="9" type="noConversion"/>
  </si>
  <si>
    <t>백담산장</t>
    <phoneticPr fontId="9" type="noConversion"/>
  </si>
  <si>
    <t>김상규</t>
    <phoneticPr fontId="9" type="noConversion"/>
  </si>
  <si>
    <t>효성민박</t>
    <phoneticPr fontId="9" type="noConversion"/>
  </si>
  <si>
    <t>이애죽</t>
    <phoneticPr fontId="9" type="noConversion"/>
  </si>
  <si>
    <t>기린면 조침령로 1018</t>
    <phoneticPr fontId="9" type="noConversion"/>
  </si>
  <si>
    <t>010-4112-1814</t>
    <phoneticPr fontId="9" type="noConversion"/>
  </si>
  <si>
    <t>에버그린</t>
    <phoneticPr fontId="9" type="noConversion"/>
  </si>
  <si>
    <t>이의근</t>
    <phoneticPr fontId="9" type="noConversion"/>
  </si>
  <si>
    <t>기린면 설피밭길 556</t>
    <phoneticPr fontId="9" type="noConversion"/>
  </si>
  <si>
    <t>010-5122-8989</t>
    <phoneticPr fontId="9" type="noConversion"/>
  </si>
  <si>
    <t>열둘선녀계곡</t>
    <phoneticPr fontId="9" type="noConversion"/>
  </si>
  <si>
    <t>이금옥</t>
    <phoneticPr fontId="9" type="noConversion"/>
  </si>
  <si>
    <t>북면 십이선녀탕길 37</t>
    <phoneticPr fontId="9" type="noConversion"/>
  </si>
  <si>
    <t>010-9486-5838</t>
    <phoneticPr fontId="9" type="noConversion"/>
  </si>
  <si>
    <t>자포대골민박</t>
    <phoneticPr fontId="9" type="noConversion"/>
  </si>
  <si>
    <t>배동윤</t>
    <phoneticPr fontId="9" type="noConversion"/>
  </si>
  <si>
    <t>상남면 자포대길 130-20</t>
    <phoneticPr fontId="9" type="noConversion"/>
  </si>
  <si>
    <t>010-3786-1747</t>
    <phoneticPr fontId="9" type="noConversion"/>
  </si>
  <si>
    <t>산장펜션</t>
    <phoneticPr fontId="9" type="noConversion"/>
  </si>
  <si>
    <t>허순옥</t>
    <phoneticPr fontId="9" type="noConversion"/>
  </si>
  <si>
    <t>북면 갈골로2길 23</t>
    <phoneticPr fontId="9" type="noConversion"/>
  </si>
  <si>
    <t>010-5366-4241</t>
    <phoneticPr fontId="9" type="noConversion"/>
  </si>
  <si>
    <t>굿모닝펜션</t>
    <phoneticPr fontId="9" type="noConversion"/>
  </si>
  <si>
    <t>전정일</t>
    <phoneticPr fontId="9" type="noConversion"/>
  </si>
  <si>
    <t>인제읍 고사리길 145</t>
    <phoneticPr fontId="9" type="noConversion"/>
  </si>
  <si>
    <t>010-8868-7690</t>
    <phoneticPr fontId="9" type="noConversion"/>
  </si>
  <si>
    <t>페이지펜션</t>
    <phoneticPr fontId="9" type="noConversion"/>
  </si>
  <si>
    <t>이명옥</t>
    <phoneticPr fontId="9" type="noConversion"/>
  </si>
  <si>
    <t>인제읍 고사리길 30</t>
    <phoneticPr fontId="9" type="noConversion"/>
  </si>
  <si>
    <t>010-8770-3015</t>
    <phoneticPr fontId="9" type="noConversion"/>
  </si>
  <si>
    <t>미산힐링</t>
    <phoneticPr fontId="9" type="noConversion"/>
  </si>
  <si>
    <t>김혜숙</t>
    <phoneticPr fontId="9" type="noConversion"/>
  </si>
  <si>
    <t>상남면 내린천로 1443-26</t>
    <phoneticPr fontId="9" type="noConversion"/>
  </si>
  <si>
    <t>010-7223-2246</t>
    <phoneticPr fontId="9" type="noConversion"/>
  </si>
  <si>
    <t>유림민박</t>
    <phoneticPr fontId="9" type="noConversion"/>
  </si>
  <si>
    <t>임수자</t>
    <phoneticPr fontId="9" type="noConversion"/>
  </si>
  <si>
    <t>인제읍 고사리 520-5</t>
    <phoneticPr fontId="9" type="noConversion"/>
  </si>
  <si>
    <t>011-669-1603</t>
    <phoneticPr fontId="9" type="noConversion"/>
  </si>
  <si>
    <t>별빛펜션</t>
    <phoneticPr fontId="9" type="noConversion"/>
  </si>
  <si>
    <t>김미경</t>
    <phoneticPr fontId="9" type="noConversion"/>
  </si>
  <si>
    <t>남면부평정자로 1000</t>
    <phoneticPr fontId="9" type="noConversion"/>
  </si>
  <si>
    <t>010-8748-9748</t>
    <phoneticPr fontId="9" type="noConversion"/>
  </si>
  <si>
    <t>우리황토민박</t>
    <phoneticPr fontId="9" type="noConversion"/>
  </si>
  <si>
    <t>이복순</t>
    <phoneticPr fontId="9" type="noConversion"/>
  </si>
  <si>
    <t>인제읍 내린천로 6224-1</t>
    <phoneticPr fontId="9" type="noConversion"/>
  </si>
  <si>
    <t>010-8896-0119</t>
    <phoneticPr fontId="9" type="noConversion"/>
  </si>
  <si>
    <t>피아시콘도식민박</t>
    <phoneticPr fontId="9" type="noConversion"/>
  </si>
  <si>
    <t>최형국</t>
    <phoneticPr fontId="9" type="noConversion"/>
  </si>
  <si>
    <t>인제읍 피아시길 13</t>
    <phoneticPr fontId="9" type="noConversion"/>
  </si>
  <si>
    <t>010-5363-4698</t>
    <phoneticPr fontId="9" type="noConversion"/>
  </si>
  <si>
    <t>별빛산장</t>
    <phoneticPr fontId="9" type="noConversion"/>
  </si>
  <si>
    <t>안연화</t>
    <phoneticPr fontId="9" type="noConversion"/>
  </si>
  <si>
    <t>기린면 방태산길 73-57</t>
    <phoneticPr fontId="9" type="noConversion"/>
  </si>
  <si>
    <t>O2(오투)캠프펜션</t>
    <phoneticPr fontId="9" type="noConversion"/>
  </si>
  <si>
    <t>오선이</t>
    <phoneticPr fontId="9" type="noConversion"/>
  </si>
  <si>
    <t>인제읍 내린천로 6216</t>
    <phoneticPr fontId="9" type="noConversion"/>
  </si>
  <si>
    <t>010-5379-5532</t>
    <phoneticPr fontId="9" type="noConversion"/>
  </si>
  <si>
    <t>돌집펜션</t>
    <phoneticPr fontId="9" type="noConversion"/>
  </si>
  <si>
    <t>허일</t>
    <phoneticPr fontId="9" type="noConversion"/>
  </si>
  <si>
    <t>인제읍 고사리길 68</t>
    <phoneticPr fontId="9" type="noConversion"/>
  </si>
  <si>
    <t>010-9766-8842</t>
    <phoneticPr fontId="9" type="noConversion"/>
  </si>
  <si>
    <t xml:space="preserve">하늘아래 첫 그곳 </t>
    <phoneticPr fontId="9" type="noConversion"/>
  </si>
  <si>
    <t>김영옥</t>
    <phoneticPr fontId="9" type="noConversion"/>
  </si>
  <si>
    <t>010-3756-6314</t>
    <phoneticPr fontId="9" type="noConversion"/>
  </si>
  <si>
    <t>소나무 펜션</t>
    <phoneticPr fontId="9" type="noConversion"/>
  </si>
  <si>
    <t>조사묵</t>
    <phoneticPr fontId="9" type="noConversion"/>
  </si>
  <si>
    <t>인제읍 내린천로 6234-8</t>
    <phoneticPr fontId="9" type="noConversion"/>
  </si>
  <si>
    <t xml:space="preserve"> 010-4056-4678</t>
    <phoneticPr fontId="9" type="noConversion"/>
  </si>
  <si>
    <t>바람불이</t>
    <phoneticPr fontId="9" type="noConversion"/>
  </si>
  <si>
    <t>유정순</t>
    <phoneticPr fontId="9" type="noConversion"/>
  </si>
  <si>
    <t>기린면 조침령로 2100-9</t>
    <phoneticPr fontId="9" type="noConversion"/>
  </si>
  <si>
    <t>010-8763-9945</t>
    <phoneticPr fontId="9" type="noConversion"/>
  </si>
  <si>
    <t>눈꽃세상</t>
    <phoneticPr fontId="9" type="noConversion"/>
  </si>
  <si>
    <t>김정균</t>
    <phoneticPr fontId="9" type="noConversion"/>
  </si>
  <si>
    <t>기린면 설피밭길 395-11</t>
    <phoneticPr fontId="9" type="noConversion"/>
  </si>
  <si>
    <t>010-3318-4781</t>
    <phoneticPr fontId="9" type="noConversion"/>
  </si>
  <si>
    <t>석달열흘가리</t>
    <phoneticPr fontId="9" type="noConversion"/>
  </si>
  <si>
    <t>손윤병</t>
    <phoneticPr fontId="9" type="noConversion"/>
  </si>
  <si>
    <t>기린면 설피밭길 319</t>
    <phoneticPr fontId="9" type="noConversion"/>
  </si>
  <si>
    <t>010-5238-8825</t>
    <phoneticPr fontId="9" type="noConversion"/>
  </si>
  <si>
    <t>우리집 같은 민박</t>
    <phoneticPr fontId="9" type="noConversion"/>
  </si>
  <si>
    <t>이성형</t>
    <phoneticPr fontId="9" type="noConversion"/>
  </si>
  <si>
    <t>서화면 서화길 18-13</t>
    <phoneticPr fontId="9" type="noConversion"/>
  </si>
  <si>
    <t>011-371-6626</t>
    <phoneticPr fontId="9" type="noConversion"/>
  </si>
  <si>
    <t>털보네 설악강변펜션</t>
    <phoneticPr fontId="9" type="noConversion"/>
  </si>
  <si>
    <t>소재두</t>
    <phoneticPr fontId="9" type="noConversion"/>
  </si>
  <si>
    <t>북면 만해로 376</t>
  </si>
  <si>
    <t>010-2011-4827</t>
    <phoneticPr fontId="9" type="noConversion"/>
  </si>
  <si>
    <t>동산민박</t>
    <phoneticPr fontId="9" type="noConversion"/>
  </si>
  <si>
    <t>송순녀</t>
    <phoneticPr fontId="9" type="noConversion"/>
  </si>
  <si>
    <t>상남면 내린천로 2565</t>
    <phoneticPr fontId="9" type="noConversion"/>
  </si>
  <si>
    <t>010-5182-6720</t>
    <phoneticPr fontId="9" type="noConversion"/>
  </si>
  <si>
    <t>산마루식당민박</t>
    <phoneticPr fontId="9" type="noConversion"/>
  </si>
  <si>
    <t>김광식</t>
    <phoneticPr fontId="9" type="noConversion"/>
  </si>
  <si>
    <t>북면 금강로 748-10</t>
    <phoneticPr fontId="9" type="noConversion"/>
  </si>
  <si>
    <t>010-8919-0043</t>
    <phoneticPr fontId="9" type="noConversion"/>
  </si>
  <si>
    <t>가리산필례펜션</t>
    <phoneticPr fontId="9" type="noConversion"/>
  </si>
  <si>
    <t>김창식</t>
    <phoneticPr fontId="9" type="noConversion"/>
  </si>
  <si>
    <t>인제읍 한석산로 1860-2</t>
    <phoneticPr fontId="9" type="noConversion"/>
  </si>
  <si>
    <t>010-2912-1236</t>
    <phoneticPr fontId="9" type="noConversion"/>
  </si>
  <si>
    <t>3.3민박</t>
    <phoneticPr fontId="9" type="noConversion"/>
  </si>
  <si>
    <t>이재석</t>
    <phoneticPr fontId="9" type="noConversion"/>
  </si>
  <si>
    <t>상남면 자포대길 451</t>
    <phoneticPr fontId="9" type="noConversion"/>
  </si>
  <si>
    <t>010-2572-7998</t>
    <phoneticPr fontId="9" type="noConversion"/>
  </si>
  <si>
    <t>풀꽃세상</t>
    <phoneticPr fontId="9" type="noConversion"/>
  </si>
  <si>
    <t>강남주</t>
    <phoneticPr fontId="9" type="noConversion"/>
  </si>
  <si>
    <t>010-8885-2321</t>
    <phoneticPr fontId="9" type="noConversion"/>
  </si>
  <si>
    <t>어울림</t>
    <phoneticPr fontId="9" type="noConversion"/>
  </si>
  <si>
    <t>문영란</t>
    <phoneticPr fontId="9" type="noConversion"/>
  </si>
  <si>
    <t>북면 백담로 12-15</t>
    <phoneticPr fontId="9" type="noConversion"/>
  </si>
  <si>
    <t>010-3016-4708</t>
    <phoneticPr fontId="9" type="noConversion"/>
  </si>
  <si>
    <t>객실수(개실형태)</t>
  </si>
  <si>
    <t>수용인원</t>
    <phoneticPr fontId="5" type="noConversion"/>
  </si>
  <si>
    <r>
      <rPr>
        <sz val="20"/>
        <color theme="1"/>
        <rFont val="맑은 고딕"/>
        <family val="3"/>
        <charset val="129"/>
        <scheme val="minor"/>
      </rPr>
      <t>숙박업소 조사표( 민박, 펜션)</t>
    </r>
    <r>
      <rPr>
        <sz val="11"/>
        <color theme="1"/>
        <rFont val="맑은 고딕"/>
        <family val="2"/>
        <charset val="129"/>
        <scheme val="minor"/>
      </rPr>
      <t xml:space="preserve">     ※</t>
    </r>
    <r>
      <rPr>
        <sz val="11"/>
        <color rgb="FF0070C0"/>
        <rFont val="맑은 고딕"/>
        <family val="3"/>
        <charset val="129"/>
        <scheme val="minor"/>
      </rPr>
      <t xml:space="preserve"> 객실 수용인원 임의 산출한실 : 4인기준 / 양실 : 2인기준</t>
    </r>
    <phoneticPr fontId="5" type="noConversion"/>
  </si>
  <si>
    <t>용소민박</t>
    <phoneticPr fontId="5" type="noConversion"/>
  </si>
  <si>
    <t>소 계</t>
    <phoneticPr fontId="5" type="noConversion"/>
  </si>
  <si>
    <t>서화면 천도양지길 119</t>
  </si>
  <si>
    <t>010-9043-1340</t>
  </si>
  <si>
    <t>소  계</t>
    <phoneticPr fontId="5" type="noConversion"/>
  </si>
  <si>
    <t>상남면 내린천로 2574</t>
  </si>
  <si>
    <t>461-1234</t>
  </si>
  <si>
    <t>소 계</t>
    <phoneticPr fontId="5" type="noConversion"/>
  </si>
  <si>
    <t>북면 어두원길 8</t>
  </si>
  <si>
    <t>461-4552</t>
  </si>
  <si>
    <t>소  계</t>
    <phoneticPr fontId="5" type="noConversion"/>
  </si>
  <si>
    <t>기린면 오류동길 16</t>
  </si>
  <si>
    <t>010-7158-9602</t>
  </si>
  <si>
    <t>병원</t>
    <phoneticPr fontId="5" type="noConversion"/>
  </si>
  <si>
    <t>인제고려병원</t>
    <phoneticPr fontId="5" type="noConversion"/>
  </si>
  <si>
    <t>인제읍 비봉로19</t>
    <phoneticPr fontId="5" type="noConversion"/>
  </si>
  <si>
    <t>461-0088</t>
    <phoneticPr fontId="5" type="noConversion"/>
  </si>
  <si>
    <t>야간당직의료기관</t>
    <phoneticPr fontId="5" type="noConversion"/>
  </si>
  <si>
    <t>인제사랑병원</t>
    <phoneticPr fontId="5" type="noConversion"/>
  </si>
  <si>
    <t>인제읍 인제로178번길 52-3</t>
    <phoneticPr fontId="5" type="noConversion"/>
  </si>
  <si>
    <t>462-8275</t>
    <phoneticPr fontId="5" type="noConversion"/>
  </si>
  <si>
    <t>의원</t>
    <phoneticPr fontId="5" type="noConversion"/>
  </si>
  <si>
    <t>한사랑의원</t>
    <phoneticPr fontId="5" type="noConversion"/>
  </si>
  <si>
    <t>인제읍 인제로 193-1</t>
    <phoneticPr fontId="5" type="noConversion"/>
  </si>
  <si>
    <t>462-2223</t>
    <phoneticPr fontId="5" type="noConversion"/>
  </si>
  <si>
    <t>김안과의원</t>
    <phoneticPr fontId="5" type="noConversion"/>
  </si>
  <si>
    <t>인제읍 비봉로 43(2층)</t>
    <phoneticPr fontId="5" type="noConversion"/>
  </si>
  <si>
    <t>463-3577</t>
    <phoneticPr fontId="5" type="noConversion"/>
  </si>
  <si>
    <t>서울의원</t>
    <phoneticPr fontId="5" type="noConversion"/>
  </si>
  <si>
    <t>463-7512</t>
    <phoneticPr fontId="5" type="noConversion"/>
  </si>
  <si>
    <t>치과의원</t>
    <phoneticPr fontId="5" type="noConversion"/>
  </si>
  <si>
    <t>인제수치과의원</t>
    <phoneticPr fontId="5" type="noConversion"/>
  </si>
  <si>
    <t>인제읍 비봉로 8(2층)</t>
    <phoneticPr fontId="5" type="noConversion"/>
  </si>
  <si>
    <t>461-2829</t>
    <phoneticPr fontId="5" type="noConversion"/>
  </si>
  <si>
    <t>현대치과의원</t>
    <phoneticPr fontId="5" type="noConversion"/>
  </si>
  <si>
    <t>인제읍 비봉로15번길 4(2층)</t>
    <phoneticPr fontId="5" type="noConversion"/>
  </si>
  <si>
    <t>463-9075</t>
    <phoneticPr fontId="5" type="noConversion"/>
  </si>
  <si>
    <t>우리치과의원</t>
    <phoneticPr fontId="5" type="noConversion"/>
  </si>
  <si>
    <t>462-2804</t>
    <phoneticPr fontId="5" type="noConversion"/>
  </si>
  <si>
    <t>한의원</t>
    <phoneticPr fontId="5" type="noConversion"/>
  </si>
  <si>
    <t>강원한의원</t>
    <phoneticPr fontId="5" type="noConversion"/>
  </si>
  <si>
    <t>인제읍 상동리 299-6</t>
    <phoneticPr fontId="5" type="noConversion"/>
  </si>
  <si>
    <t>461-0359</t>
    <phoneticPr fontId="5" type="noConversion"/>
  </si>
  <si>
    <t>부부한의원</t>
    <phoneticPr fontId="5" type="noConversion"/>
  </si>
  <si>
    <t>인제읍 상동리 358-4</t>
    <phoneticPr fontId="5" type="noConversion"/>
  </si>
  <si>
    <t>461-2003</t>
    <phoneticPr fontId="5" type="noConversion"/>
  </si>
  <si>
    <t>토종한의원</t>
    <phoneticPr fontId="5" type="noConversion"/>
  </si>
  <si>
    <t>인제읍 상동리 374-11</t>
    <phoneticPr fontId="5" type="noConversion"/>
  </si>
  <si>
    <t>461-0066</t>
    <phoneticPr fontId="5" type="noConversion"/>
  </si>
  <si>
    <t>성심한의원</t>
    <phoneticPr fontId="5" type="noConversion"/>
  </si>
  <si>
    <t>인제읍 비봉로 16</t>
    <phoneticPr fontId="5" type="noConversion"/>
  </si>
  <si>
    <t>462-0505</t>
    <phoneticPr fontId="5" type="noConversion"/>
  </si>
  <si>
    <t>약국</t>
    <phoneticPr fontId="5" type="noConversion"/>
  </si>
  <si>
    <t>제민약국</t>
    <phoneticPr fontId="5" type="noConversion"/>
  </si>
  <si>
    <t>인제읍 상동리 345-13</t>
    <phoneticPr fontId="5" type="noConversion"/>
  </si>
  <si>
    <t>461-4566</t>
    <phoneticPr fontId="5" type="noConversion"/>
  </si>
  <si>
    <t>대우약국</t>
    <phoneticPr fontId="5" type="noConversion"/>
  </si>
  <si>
    <t>인제읍 상동리 260-5</t>
    <phoneticPr fontId="5" type="noConversion"/>
  </si>
  <si>
    <t>461-2844</t>
    <phoneticPr fontId="5" type="noConversion"/>
  </si>
  <si>
    <t>인제약국</t>
    <phoneticPr fontId="5" type="noConversion"/>
  </si>
  <si>
    <t>인제읍 상동리 256-4</t>
    <phoneticPr fontId="5" type="noConversion"/>
  </si>
  <si>
    <t>463-0270</t>
    <phoneticPr fontId="5" type="noConversion"/>
  </si>
  <si>
    <t>터미널약국</t>
    <phoneticPr fontId="5" type="noConversion"/>
  </si>
  <si>
    <t>인제읍 상동리 96-3</t>
    <phoneticPr fontId="5" type="noConversion"/>
  </si>
  <si>
    <t>463-9393</t>
    <phoneticPr fontId="5" type="noConversion"/>
  </si>
  <si>
    <t>미소약국</t>
    <phoneticPr fontId="5" type="noConversion"/>
  </si>
  <si>
    <t>인제읍 상동리 347-24</t>
    <phoneticPr fontId="5" type="noConversion"/>
  </si>
  <si>
    <t>461-5011</t>
    <phoneticPr fontId="5" type="noConversion"/>
  </si>
  <si>
    <t>원통의원</t>
    <phoneticPr fontId="5" type="noConversion"/>
  </si>
  <si>
    <t>북면 원통로 186(2층)</t>
    <phoneticPr fontId="5" type="noConversion"/>
  </si>
  <si>
    <t>461-7200</t>
    <phoneticPr fontId="5" type="noConversion"/>
  </si>
  <si>
    <t>한림의원</t>
    <phoneticPr fontId="5" type="noConversion"/>
  </si>
  <si>
    <t>북면 원통로 218</t>
    <phoneticPr fontId="5" type="noConversion"/>
  </si>
  <si>
    <t>462-4261</t>
    <phoneticPr fontId="5" type="noConversion"/>
  </si>
  <si>
    <t>설악의원</t>
    <phoneticPr fontId="5" type="noConversion"/>
  </si>
  <si>
    <t>북면 원통로 178(2층)</t>
    <phoneticPr fontId="5" type="noConversion"/>
  </si>
  <si>
    <t>463-7788</t>
    <phoneticPr fontId="5" type="noConversion"/>
  </si>
  <si>
    <t>원통치과의원</t>
    <phoneticPr fontId="5" type="noConversion"/>
  </si>
  <si>
    <t>북면 원통로 147번길 28-1(2층)</t>
    <phoneticPr fontId="5" type="noConversion"/>
  </si>
  <si>
    <t>462-4567</t>
    <phoneticPr fontId="5" type="noConversion"/>
  </si>
  <si>
    <t>서울치과의원</t>
    <phoneticPr fontId="5" type="noConversion"/>
  </si>
  <si>
    <t>북면 원통로 171-1(2층)</t>
    <phoneticPr fontId="5" type="noConversion"/>
  </si>
  <si>
    <t>462-2875</t>
    <phoneticPr fontId="5" type="noConversion"/>
  </si>
  <si>
    <t>진영한의원</t>
    <phoneticPr fontId="5" type="noConversion"/>
  </si>
  <si>
    <t>북면 원통리 657-19</t>
    <phoneticPr fontId="5" type="noConversion"/>
  </si>
  <si>
    <t>463-7585</t>
    <phoneticPr fontId="5" type="noConversion"/>
  </si>
  <si>
    <t>원통한의원</t>
    <phoneticPr fontId="5" type="noConversion"/>
  </si>
  <si>
    <t>북면 원통로 184-5</t>
    <phoneticPr fontId="5" type="noConversion"/>
  </si>
  <si>
    <t>463-7533</t>
    <phoneticPr fontId="5" type="noConversion"/>
  </si>
  <si>
    <t>서울약국</t>
    <phoneticPr fontId="5" type="noConversion"/>
  </si>
  <si>
    <t>북면 원통리 645-36</t>
    <phoneticPr fontId="5" type="noConversion"/>
  </si>
  <si>
    <t>461-3700</t>
    <phoneticPr fontId="5" type="noConversion"/>
  </si>
  <si>
    <t>대한약국</t>
    <phoneticPr fontId="5" type="noConversion"/>
  </si>
  <si>
    <t>북면 원통리 375-2</t>
    <phoneticPr fontId="5" type="noConversion"/>
  </si>
  <si>
    <t>462-8386</t>
    <phoneticPr fontId="5" type="noConversion"/>
  </si>
  <si>
    <t>동원약국</t>
    <phoneticPr fontId="5" type="noConversion"/>
  </si>
  <si>
    <t>북면 원통리 645-16</t>
    <phoneticPr fontId="5" type="noConversion"/>
  </si>
  <si>
    <t>461-3982</t>
    <phoneticPr fontId="5" type="noConversion"/>
  </si>
  <si>
    <t>원통약국</t>
    <phoneticPr fontId="5" type="noConversion"/>
  </si>
  <si>
    <t>북면 원통리 678-2</t>
    <phoneticPr fontId="5" type="noConversion"/>
  </si>
  <si>
    <t>461-3713</t>
    <phoneticPr fontId="5" type="noConversion"/>
  </si>
  <si>
    <t>새서울약국</t>
    <phoneticPr fontId="5" type="noConversion"/>
  </si>
  <si>
    <t>남면 신남리 361-16</t>
    <phoneticPr fontId="5" type="noConversion"/>
  </si>
  <si>
    <t>461-4743</t>
    <phoneticPr fontId="5" type="noConversion"/>
  </si>
  <si>
    <t>명인약국</t>
    <phoneticPr fontId="5" type="noConversion"/>
  </si>
  <si>
    <t>남면 신남리 344-2</t>
    <phoneticPr fontId="5" type="noConversion"/>
  </si>
  <si>
    <t>461-0355</t>
    <phoneticPr fontId="5" type="noConversion"/>
  </si>
  <si>
    <t>현인요양병원</t>
    <phoneticPr fontId="5" type="noConversion"/>
  </si>
  <si>
    <t>기린면 내린천로 3760</t>
    <phoneticPr fontId="5" type="noConversion"/>
  </si>
  <si>
    <t>462-0129</t>
    <phoneticPr fontId="5" type="noConversion"/>
  </si>
  <si>
    <t>현리주민의원</t>
    <phoneticPr fontId="5" type="noConversion"/>
  </si>
  <si>
    <t>기린면 내린천로 4012-1</t>
    <phoneticPr fontId="5" type="noConversion"/>
  </si>
  <si>
    <t>462-0114</t>
    <phoneticPr fontId="5" type="noConversion"/>
  </si>
  <si>
    <t>약손한의원</t>
    <phoneticPr fontId="5" type="noConversion"/>
  </si>
  <si>
    <t>기린면 현리 643-6</t>
    <phoneticPr fontId="5" type="noConversion"/>
  </si>
  <si>
    <t>461-1075</t>
    <phoneticPr fontId="5" type="noConversion"/>
  </si>
  <si>
    <t>보생약국</t>
    <phoneticPr fontId="5" type="noConversion"/>
  </si>
  <si>
    <t>기린면 현리 638</t>
    <phoneticPr fontId="5" type="noConversion"/>
  </si>
  <si>
    <t>461-5035</t>
    <phoneticPr fontId="5" type="noConversion"/>
  </si>
  <si>
    <t>명성약국</t>
    <phoneticPr fontId="5" type="noConversion"/>
  </si>
  <si>
    <t>기린면 현리 367-2</t>
    <phoneticPr fontId="5" type="noConversion"/>
  </si>
  <si>
    <t>461-0852</t>
    <phoneticPr fontId="5" type="noConversion"/>
  </si>
  <si>
    <t>지역</t>
    <phoneticPr fontId="5" type="noConversion"/>
  </si>
  <si>
    <t>인제읍</t>
    <phoneticPr fontId="5" type="noConversion"/>
  </si>
  <si>
    <t>북면</t>
    <phoneticPr fontId="5" type="noConversion"/>
  </si>
  <si>
    <t>남면</t>
    <phoneticPr fontId="5" type="noConversion"/>
  </si>
  <si>
    <t>기린면</t>
    <phoneticPr fontId="5" type="noConversion"/>
  </si>
  <si>
    <t>※ 약국 영업시간은 약국별로 상이함(평균 09:00~19:00이며 휴일은 당번제로 운영)</t>
  </si>
  <si>
    <t>비고
(응급의료 가능여부)</t>
    <phoneticPr fontId="5" type="noConversion"/>
  </si>
  <si>
    <t>번호</t>
    <phoneticPr fontId="9" type="noConversion"/>
  </si>
  <si>
    <t>상호</t>
    <phoneticPr fontId="9" type="noConversion"/>
  </si>
  <si>
    <t>대표자</t>
    <phoneticPr fontId="9" type="noConversion"/>
  </si>
  <si>
    <t>소재지</t>
    <phoneticPr fontId="9" type="noConversion"/>
  </si>
  <si>
    <t>전화번호</t>
    <phoneticPr fontId="9" type="noConversion"/>
  </si>
  <si>
    <t>객실수</t>
    <phoneticPr fontId="9" type="noConversion"/>
  </si>
  <si>
    <t>한실수</t>
    <phoneticPr fontId="9" type="noConversion"/>
  </si>
  <si>
    <t>양실수</t>
    <phoneticPr fontId="9" type="noConversion"/>
  </si>
  <si>
    <t>인원</t>
    <phoneticPr fontId="9" type="noConversion"/>
  </si>
  <si>
    <t>객실수</t>
    <phoneticPr fontId="9" type="noConversion"/>
  </si>
  <si>
    <t>비고</t>
    <phoneticPr fontId="9" type="noConversion"/>
  </si>
  <si>
    <t>2인실</t>
    <phoneticPr fontId="9" type="noConversion"/>
  </si>
  <si>
    <t>4인실</t>
    <phoneticPr fontId="9" type="noConversion"/>
  </si>
  <si>
    <t>계</t>
    <phoneticPr fontId="9" type="noConversion"/>
  </si>
  <si>
    <t>6인이상</t>
    <phoneticPr fontId="9" type="noConversion"/>
  </si>
  <si>
    <t>인제군</t>
    <phoneticPr fontId="9" type="noConversion"/>
  </si>
  <si>
    <t>인제군 인제읍 원대리643-1</t>
    <phoneticPr fontId="9" type="noConversion"/>
  </si>
  <si>
    <t>미리내캠프</t>
    <phoneticPr fontId="9" type="noConversion"/>
  </si>
  <si>
    <t>인제군 북면 용대1528-12</t>
    <phoneticPr fontId="9" type="noConversion"/>
  </si>
  <si>
    <t>463-3311</t>
    <phoneticPr fontId="9" type="noConversion"/>
  </si>
  <si>
    <t>금성마을 46개
(6~8명)
토성마을 10개
(6~8명)
수성마을 4개
(15명)</t>
    <phoneticPr fontId="9" type="noConversion"/>
  </si>
  <si>
    <t>평화생명동산</t>
    <phoneticPr fontId="9" type="noConversion"/>
  </si>
  <si>
    <t>정성헌</t>
    <phoneticPr fontId="9" type="noConversion"/>
  </si>
  <si>
    <t>인제군 서화면 천도리 831-1</t>
    <phoneticPr fontId="9" type="noConversion"/>
  </si>
  <si>
    <t>463-5155</t>
    <phoneticPr fontId="9" type="noConversion"/>
  </si>
  <si>
    <t>산악코스텔</t>
    <phoneticPr fontId="9" type="noConversion"/>
  </si>
  <si>
    <t>3군단</t>
    <phoneticPr fontId="9" type="noConversion"/>
  </si>
  <si>
    <t>인제군 기린면</t>
    <phoneticPr fontId="9" type="noConversion"/>
  </si>
  <si>
    <t>463-2088</t>
    <phoneticPr fontId="9" type="noConversion"/>
  </si>
  <si>
    <t>대형숙박업소 현황</t>
    <phoneticPr fontId="5" type="noConversion"/>
  </si>
  <si>
    <t>인제군 기린 북리</t>
    <phoneticPr fontId="5" type="noConversion"/>
  </si>
  <si>
    <t>스피디움호텔</t>
    <phoneticPr fontId="5" type="noConversion"/>
  </si>
  <si>
    <t>만해마을</t>
    <phoneticPr fontId="5" type="noConversion"/>
  </si>
  <si>
    <t>인제군 북면 만해로91</t>
    <phoneticPr fontId="5" type="noConversion"/>
  </si>
  <si>
    <t>462-2303</t>
    <phoneticPr fontId="5" type="noConversion"/>
  </si>
  <si>
    <t>가리벨리휴양타운</t>
  </si>
  <si>
    <t>심천보</t>
  </si>
  <si>
    <t>파라다이스 모텔</t>
  </si>
  <si>
    <t>김명수</t>
  </si>
  <si>
    <t>노루목산장여관</t>
  </si>
  <si>
    <t>임호완</t>
  </si>
  <si>
    <t>고사리여관</t>
  </si>
  <si>
    <t>유미정</t>
  </si>
  <si>
    <t>하늘내린모텔</t>
  </si>
  <si>
    <t>최영숙</t>
  </si>
  <si>
    <t>내린천모텔</t>
  </si>
  <si>
    <t>김귀순</t>
  </si>
  <si>
    <t>보경장여관</t>
  </si>
  <si>
    <t>김금선</t>
  </si>
  <si>
    <t>동화장여관</t>
  </si>
  <si>
    <t>한길수</t>
  </si>
  <si>
    <t>금성여인숙</t>
  </si>
  <si>
    <t>강복섭</t>
  </si>
  <si>
    <t>산성장여관</t>
  </si>
  <si>
    <t>안찬옥</t>
  </si>
  <si>
    <t>인제호텔</t>
  </si>
  <si>
    <t>강규찬</t>
  </si>
  <si>
    <t>대도장여관</t>
  </si>
  <si>
    <t>김숙완</t>
  </si>
  <si>
    <t>스카이락호텔</t>
  </si>
  <si>
    <t>유민혁</t>
  </si>
  <si>
    <t>하늘내린호텔</t>
  </si>
  <si>
    <t>김선미</t>
  </si>
  <si>
    <t>백악관모텔</t>
  </si>
  <si>
    <t>박관범</t>
  </si>
  <si>
    <t>을지모텔</t>
  </si>
  <si>
    <t>김광순</t>
  </si>
  <si>
    <t>프로장모텔</t>
  </si>
  <si>
    <t>맹금임</t>
  </si>
  <si>
    <t>명성여관</t>
  </si>
  <si>
    <t>전금예</t>
  </si>
  <si>
    <t>태양모텔</t>
  </si>
  <si>
    <t>박영근</t>
  </si>
  <si>
    <t>금강산장콘도텔</t>
  </si>
  <si>
    <t>함병옥</t>
  </si>
  <si>
    <t>목화장</t>
  </si>
  <si>
    <t>조순자</t>
  </si>
  <si>
    <t>궁전여관</t>
  </si>
  <si>
    <t>심산옥</t>
  </si>
  <si>
    <t>강릉여관</t>
  </si>
  <si>
    <t>전덕자</t>
  </si>
  <si>
    <t>훼밀리하우스</t>
  </si>
  <si>
    <t>유종민</t>
  </si>
  <si>
    <t>강풍경 파크</t>
  </si>
  <si>
    <t>박오자</t>
  </si>
  <si>
    <t>만해마을</t>
  </si>
  <si>
    <t>조오현</t>
  </si>
  <si>
    <t>도적폭포 모텔</t>
  </si>
  <si>
    <t>나운터여관</t>
  </si>
  <si>
    <t>정순례</t>
  </si>
  <si>
    <t>백담고을산장</t>
  </si>
  <si>
    <t>이흥복</t>
  </si>
  <si>
    <t>백담 스카이하우스</t>
  </si>
  <si>
    <t>김용철</t>
  </si>
  <si>
    <t>백담파인벨리가족호텔</t>
  </si>
  <si>
    <t>하봉시</t>
  </si>
  <si>
    <t>테마모텔</t>
  </si>
  <si>
    <t>운암모텔</t>
  </si>
  <si>
    <t>최현태</t>
  </si>
  <si>
    <t>록수여관</t>
  </si>
  <si>
    <t>권정자</t>
  </si>
  <si>
    <t>다이너스장여관</t>
  </si>
  <si>
    <t>최영철</t>
  </si>
  <si>
    <t>그린장여관</t>
  </si>
  <si>
    <t>최선숙</t>
  </si>
  <si>
    <t>강원장여관</t>
  </si>
  <si>
    <t>안정예</t>
  </si>
  <si>
    <t>한일장</t>
  </si>
  <si>
    <t>김경주</t>
  </si>
  <si>
    <t>설악파크</t>
  </si>
  <si>
    <t>이순자</t>
  </si>
  <si>
    <t>킹스톤모텔</t>
  </si>
  <si>
    <t>이갑춘</t>
  </si>
  <si>
    <t>서호모텔</t>
  </si>
  <si>
    <t>정균</t>
  </si>
  <si>
    <t>로얄장여관</t>
  </si>
  <si>
    <t>이주영</t>
  </si>
  <si>
    <t>다솜장여관</t>
  </si>
  <si>
    <t>이춘남</t>
  </si>
  <si>
    <t>신라모텔</t>
  </si>
  <si>
    <t>고경식</t>
  </si>
  <si>
    <t>OST모텔</t>
  </si>
  <si>
    <t>김상운</t>
  </si>
  <si>
    <t>관동장여관</t>
  </si>
  <si>
    <t>박영숙</t>
  </si>
  <si>
    <t>설봉모텔</t>
  </si>
  <si>
    <t>조인옥</t>
  </si>
  <si>
    <t>인제온천모텔</t>
  </si>
  <si>
    <t>김세현</t>
  </si>
  <si>
    <t>설하산장, 펜션</t>
  </si>
  <si>
    <t>유미경</t>
  </si>
  <si>
    <t>한계모텔</t>
  </si>
  <si>
    <t>김순열</t>
  </si>
  <si>
    <t>블루힐모텔</t>
  </si>
  <si>
    <t>김유리</t>
  </si>
  <si>
    <t>응봉회관</t>
  </si>
  <si>
    <t>육군과학화전투훈련단장</t>
  </si>
  <si>
    <t>우철식</t>
  </si>
  <si>
    <t>맑은물리조트 (주)리버빌</t>
  </si>
  <si>
    <t>하재훈</t>
  </si>
  <si>
    <t>해미레</t>
  </si>
  <si>
    <t>강송구</t>
  </si>
  <si>
    <t>용포리조트타운여관</t>
  </si>
  <si>
    <t>한정숙</t>
  </si>
  <si>
    <t>이춘자</t>
  </si>
  <si>
    <t>뉴궁전모텔</t>
  </si>
  <si>
    <t>최기녀</t>
  </si>
  <si>
    <t>양지모텔</t>
  </si>
  <si>
    <t>임명순</t>
  </si>
  <si>
    <t>내린천장여관</t>
  </si>
  <si>
    <t>조남중</t>
  </si>
  <si>
    <t>대오모텔</t>
  </si>
  <si>
    <t>이춘이</t>
  </si>
  <si>
    <t>국제파크</t>
  </si>
  <si>
    <t>이효현</t>
  </si>
  <si>
    <t>구림장여관</t>
  </si>
  <si>
    <t>정삼분</t>
  </si>
  <si>
    <t>엘리스</t>
  </si>
  <si>
    <t>유양종</t>
  </si>
  <si>
    <t>신일여관</t>
  </si>
  <si>
    <t>정매춘</t>
  </si>
  <si>
    <t>소원장여관</t>
  </si>
  <si>
    <t>김주옥</t>
  </si>
  <si>
    <t>국제여관</t>
  </si>
  <si>
    <t>노남실</t>
  </si>
  <si>
    <t xml:space="preserve">인제읍 상동리 2번지   </t>
  </si>
  <si>
    <t xml:space="preserve">상남면 상남리 1번지   </t>
  </si>
  <si>
    <t xml:space="preserve">북면 원통리 2번지   </t>
  </si>
  <si>
    <t xml:space="preserve">북면 원통리 4번지  (4/6)  </t>
  </si>
  <si>
    <t xml:space="preserve">북면 원통리 708번지 12호   </t>
  </si>
  <si>
    <t xml:space="preserve">기린면 현리 1번지  (1/3)  </t>
  </si>
  <si>
    <t xml:space="preserve">남면 신남리 398번지 4호   </t>
  </si>
  <si>
    <t xml:space="preserve">남면 신남리 2번지   </t>
  </si>
  <si>
    <t xml:space="preserve"> 033- 463-1212</t>
  </si>
  <si>
    <t xml:space="preserve"> 033- 462-9798</t>
  </si>
  <si>
    <t xml:space="preserve"> 033- 461-1996</t>
  </si>
  <si>
    <t xml:space="preserve"> 033- 461-4586</t>
  </si>
  <si>
    <t xml:space="preserve"> 033- 461-1963</t>
  </si>
  <si>
    <t xml:space="preserve"> 033- 461-1600</t>
  </si>
  <si>
    <t xml:space="preserve"> 033- 461-5888</t>
  </si>
  <si>
    <t xml:space="preserve"> 033- 461-2171</t>
  </si>
  <si>
    <t xml:space="preserve"> 033- 461-2340</t>
  </si>
  <si>
    <t xml:space="preserve"> 033- 461-1651</t>
  </si>
  <si>
    <t xml:space="preserve"> 033- 461-4035</t>
  </si>
  <si>
    <t xml:space="preserve"> 033- 461-0555</t>
  </si>
  <si>
    <t>033 -462 -5551</t>
  </si>
  <si>
    <t>033 -463 -5700</t>
  </si>
  <si>
    <t>033 -461 -3222</t>
  </si>
  <si>
    <t>033 -463 -9939</t>
  </si>
  <si>
    <t>033 -463 -9557</t>
  </si>
  <si>
    <t>033 -463 -4144</t>
  </si>
  <si>
    <t xml:space="preserve"> 033- 463-0505</t>
  </si>
  <si>
    <t>033 -462 -2114</t>
  </si>
  <si>
    <t xml:space="preserve"> 033- 462-3358</t>
  </si>
  <si>
    <t xml:space="preserve"> 033- 462-4216</t>
  </si>
  <si>
    <t xml:space="preserve"> 033- 461-6708</t>
  </si>
  <si>
    <t xml:space="preserve"> 033- 462-2949</t>
  </si>
  <si>
    <t xml:space="preserve"> 033- 462-9225</t>
  </si>
  <si>
    <t xml:space="preserve"> 033- 462-2303</t>
  </si>
  <si>
    <t xml:space="preserve"> 033- 462-3356</t>
  </si>
  <si>
    <t xml:space="preserve"> 033- 462-9222</t>
  </si>
  <si>
    <t xml:space="preserve"> 033- 462-5466</t>
  </si>
  <si>
    <t>010 -8963-9568</t>
  </si>
  <si>
    <t xml:space="preserve"> 033- 462-8955</t>
  </si>
  <si>
    <t xml:space="preserve"> 033- 461-9713</t>
  </si>
  <si>
    <t xml:space="preserve"> 033- 462-2022</t>
  </si>
  <si>
    <t xml:space="preserve"> 033- 461-3059</t>
  </si>
  <si>
    <t xml:space="preserve"> 033- 462-8668</t>
  </si>
  <si>
    <t xml:space="preserve"> 033- 462-2606</t>
  </si>
  <si>
    <t xml:space="preserve"> 033- 461-5924</t>
  </si>
  <si>
    <t xml:space="preserve"> 033- 641-3109</t>
  </si>
  <si>
    <t xml:space="preserve"> 033- 461-1709</t>
  </si>
  <si>
    <t>033 -461 -1719</t>
  </si>
  <si>
    <t xml:space="preserve"> 033- 461-0202</t>
  </si>
  <si>
    <t xml:space="preserve"> 033- 461-3363</t>
  </si>
  <si>
    <t xml:space="preserve"> 033- 462-7254</t>
  </si>
  <si>
    <t xml:space="preserve"> 033- 461-3679</t>
  </si>
  <si>
    <t xml:space="preserve"> 033- 462-9831</t>
  </si>
  <si>
    <t xml:space="preserve"> 033- 461-3043</t>
  </si>
  <si>
    <t xml:space="preserve"> 033- 462-9260</t>
  </si>
  <si>
    <t xml:space="preserve"> 033- 463-5225</t>
  </si>
  <si>
    <t>033 -462 -0707</t>
  </si>
  <si>
    <t xml:space="preserve"> 033- 462-3812</t>
  </si>
  <si>
    <t xml:space="preserve"> 033- 461-9116</t>
  </si>
  <si>
    <t>033 -461 -7345</t>
  </si>
  <si>
    <t xml:space="preserve"> 033- 463-8703</t>
  </si>
  <si>
    <t>033 -463 -2300</t>
  </si>
  <si>
    <t xml:space="preserve"> 033- 462-9360</t>
  </si>
  <si>
    <t xml:space="preserve"> 033- 461-5545</t>
  </si>
  <si>
    <t xml:space="preserve"> 033- 462-7411</t>
  </si>
  <si>
    <t>033 -463 -9116</t>
  </si>
  <si>
    <t xml:space="preserve"> 033- 461-0336</t>
  </si>
  <si>
    <t>033 -461 -5117</t>
  </si>
  <si>
    <t xml:space="preserve"> 033- 462-6254</t>
  </si>
  <si>
    <t xml:space="preserve"> 033- 461-6017</t>
  </si>
  <si>
    <t>033 -461 -8113</t>
  </si>
  <si>
    <t xml:space="preserve"> 033- 461-6130</t>
  </si>
  <si>
    <t xml:space="preserve"> 033- 461-0621</t>
  </si>
  <si>
    <t xml:space="preserve"> 033- 461-6172</t>
  </si>
  <si>
    <t>0</t>
  </si>
  <si>
    <t>인제읍 대목리길 137</t>
  </si>
  <si>
    <t>인제읍 내린천로 6090</t>
  </si>
  <si>
    <t>인제읍 내린천로 6627</t>
  </si>
  <si>
    <t>인제읍 내린천로 6211</t>
  </si>
  <si>
    <t>인제읍 내린천로 6759</t>
  </si>
  <si>
    <t>인제읍 비봉로15번길 4</t>
  </si>
  <si>
    <t>인제읍 인제로188번길 9</t>
  </si>
  <si>
    <t>인제읍 비봉로22번길 5</t>
  </si>
  <si>
    <t>인제읍 인제로 146</t>
  </si>
  <si>
    <t>인제읍 인제로187번길 4</t>
  </si>
  <si>
    <t>인제읍 인제로205번길 6-2</t>
  </si>
  <si>
    <t>인제읍 비봉로 39</t>
  </si>
  <si>
    <t>인제읍 비봉로 43</t>
  </si>
  <si>
    <t>인제읍 이평로 15</t>
  </si>
  <si>
    <t>인제읍 설악로 2415-1</t>
  </si>
  <si>
    <t>서화면 서화길 14-20</t>
  </si>
  <si>
    <t>서화면 금강로 1769</t>
  </si>
  <si>
    <t>서화면 서화길 10-8</t>
  </si>
  <si>
    <t>서화면 서화길 9-1</t>
  </si>
  <si>
    <t>서화면 천도로 96</t>
  </si>
  <si>
    <t>서화면 천도로 109-3</t>
  </si>
  <si>
    <t>서화면 천도로126번길 9</t>
  </si>
  <si>
    <t>북면 황태길 350</t>
  </si>
  <si>
    <t>북면 십이선녀탕길 69-24</t>
  </si>
  <si>
    <t>북면 미시령옛길 140</t>
  </si>
  <si>
    <t>북면 진부령로 333</t>
  </si>
  <si>
    <t>북면 백담로 124-1</t>
  </si>
  <si>
    <t>북면 백담로 124-2</t>
  </si>
  <si>
    <t>북면 백담로 124</t>
  </si>
  <si>
    <t>북면 늪둔지길 19</t>
  </si>
  <si>
    <t>북면 원통로 338</t>
  </si>
  <si>
    <t>북면 갈골로 112</t>
  </si>
  <si>
    <t>북면 원통로 227</t>
  </si>
  <si>
    <t>북면 원통로147번길 35</t>
  </si>
  <si>
    <t>북면 금강로 61</t>
  </si>
  <si>
    <t>북면 원통로 197 (667-3)</t>
  </si>
  <si>
    <t>북면 원통로168번길 10</t>
  </si>
  <si>
    <t>북면 원통로174번길 18</t>
  </si>
  <si>
    <t>북면 원통로176번길 12</t>
  </si>
  <si>
    <t>북면 원통로174번길 8-2</t>
  </si>
  <si>
    <t>북면 원통로147번길 18</t>
  </si>
  <si>
    <t>북면 고원통로 107</t>
  </si>
  <si>
    <t>북면 설악로 3340</t>
  </si>
  <si>
    <t>북면 설악로 3216</t>
  </si>
  <si>
    <t>북면 설악로 3251</t>
  </si>
  <si>
    <t>남면 설악로 429-75</t>
  </si>
  <si>
    <t>남면 응봉길 94</t>
  </si>
  <si>
    <t>기린면 내린천로 4723</t>
  </si>
  <si>
    <t>기린면 조침령로 1178</t>
  </si>
  <si>
    <t>기린면 내린천로 3564</t>
  </si>
  <si>
    <t>기린면 기린로 54</t>
  </si>
  <si>
    <t>기린면 내린천로 4040</t>
  </si>
  <si>
    <t>기린면 내린천로 4034-1</t>
  </si>
  <si>
    <t>기린면 기린로 25</t>
  </si>
  <si>
    <t>남면 신남로54번길 12</t>
  </si>
  <si>
    <t>남면 신남로58번길 12-1</t>
  </si>
  <si>
    <t>남면 신남로58번길 9-2</t>
  </si>
  <si>
    <t>남면 신남로58번길 9-1</t>
  </si>
  <si>
    <r>
      <rPr>
        <sz val="20"/>
        <color theme="1"/>
        <rFont val="맑은 고딕"/>
        <family val="3"/>
        <charset val="129"/>
        <scheme val="minor"/>
      </rPr>
      <t>숙박업소 조사표( 여관, 모텔, 호텔)</t>
    </r>
    <r>
      <rPr>
        <sz val="11"/>
        <color theme="1"/>
        <rFont val="맑은 고딕"/>
        <family val="2"/>
        <charset val="129"/>
        <scheme val="minor"/>
      </rPr>
      <t xml:space="preserve">     ※</t>
    </r>
    <r>
      <rPr>
        <sz val="11"/>
        <color rgb="FF0070C0"/>
        <rFont val="맑은 고딕"/>
        <family val="3"/>
        <charset val="129"/>
        <scheme val="minor"/>
      </rPr>
      <t xml:space="preserve"> 객실 수용인원 임의 산출한실 : 4인기준 / 양실 : 2인기준</t>
    </r>
    <phoneticPr fontId="5" type="noConversion"/>
  </si>
  <si>
    <t>번호</t>
    <phoneticPr fontId="5" type="noConversion"/>
  </si>
  <si>
    <t>주메뉴</t>
    <phoneticPr fontId="5" type="noConversion"/>
  </si>
  <si>
    <t>조식
가능여부</t>
    <phoneticPr fontId="5" type="noConversion"/>
  </si>
  <si>
    <t>팔각정쉼터</t>
  </si>
  <si>
    <t>김명순</t>
  </si>
  <si>
    <t>강원도 인제군 인제읍 광치령로 332</t>
  </si>
  <si>
    <t xml:space="preserve"> 033- 461-7390</t>
  </si>
  <si>
    <t>한식</t>
  </si>
  <si>
    <t>전씨네막국수</t>
  </si>
  <si>
    <t>최수자</t>
  </si>
  <si>
    <t xml:space="preserve"> 033- 461-2065</t>
  </si>
  <si>
    <t>기타</t>
  </si>
  <si>
    <t>대명휴게소</t>
  </si>
  <si>
    <t>한점숙</t>
  </si>
  <si>
    <t>강원도 인제군 인제읍 광치령로 677</t>
  </si>
  <si>
    <t xml:space="preserve"> 033- 462-2030</t>
  </si>
  <si>
    <t>대암송어횟집</t>
  </si>
  <si>
    <t>김창연</t>
  </si>
  <si>
    <t xml:space="preserve"> 033- 463-8363</t>
  </si>
  <si>
    <t>생선회</t>
  </si>
  <si>
    <t>서호막국수</t>
  </si>
  <si>
    <t>전순옥</t>
  </si>
  <si>
    <t>강원도 인제군 인제읍 광치령로 104-7</t>
  </si>
  <si>
    <t xml:space="preserve"> 033- 461-2078</t>
  </si>
  <si>
    <t>광치령토속음식점</t>
  </si>
  <si>
    <t>우성옥</t>
  </si>
  <si>
    <t>강원도 인제군 인제읍 광치령로 1301</t>
  </si>
  <si>
    <t xml:space="preserve"> 033- 463-0636</t>
  </si>
  <si>
    <t>한옥집</t>
  </si>
  <si>
    <t>김현니</t>
  </si>
  <si>
    <t>강원도 인제군 인제읍 장수터길 20</t>
  </si>
  <si>
    <t>010 -6664-6398</t>
  </si>
  <si>
    <t>장수터식당</t>
  </si>
  <si>
    <t>탁성순</t>
  </si>
  <si>
    <t>강원도 인제군 인제읍 내린천로 5717</t>
  </si>
  <si>
    <t xml:space="preserve"> 033- 462-7058</t>
  </si>
  <si>
    <t>짚트랙편의점</t>
  </si>
  <si>
    <t>박수상</t>
  </si>
  <si>
    <t>강원도 인제군 인제읍 내린천로 5693</t>
  </si>
  <si>
    <t>--</t>
  </si>
  <si>
    <t>패스트푸드</t>
  </si>
  <si>
    <t>피아시식당</t>
  </si>
  <si>
    <t>강원도 인제군 인제읍 내린천로 5957</t>
  </si>
  <si>
    <t xml:space="preserve"> 033- 461-1277</t>
  </si>
  <si>
    <t>피아시추어탕</t>
  </si>
  <si>
    <t>김기훈</t>
  </si>
  <si>
    <t>강원도 인제군 인제읍 내린천로 5959</t>
  </si>
  <si>
    <t xml:space="preserve"> 033- 462-2509</t>
  </si>
  <si>
    <t>밤골식당</t>
  </si>
  <si>
    <t>변숙희</t>
  </si>
  <si>
    <t>강원도 인제군 인제읍 내린천로 6086</t>
  </si>
  <si>
    <t xml:space="preserve"> 033- 461-3980</t>
  </si>
  <si>
    <t>파라다이스식당</t>
  </si>
  <si>
    <t>박경연</t>
  </si>
  <si>
    <t>강원도 인제군 인제읍 내린천로 6090</t>
  </si>
  <si>
    <t>033 -462 -9798</t>
  </si>
  <si>
    <t>내린천큰마당</t>
  </si>
  <si>
    <t>변상순</t>
  </si>
  <si>
    <t>강원도 인제군 인제읍 내린천로 6591</t>
  </si>
  <si>
    <t xml:space="preserve"> 033- 461-5926</t>
  </si>
  <si>
    <t>산촌함흥냉면</t>
  </si>
  <si>
    <t>이은희</t>
  </si>
  <si>
    <t>강원도 인제군 인제읍 내린천로 6583</t>
  </si>
  <si>
    <t>033 -461 -2713</t>
  </si>
  <si>
    <t>노루목산장식당</t>
  </si>
  <si>
    <t>강원도 인제군 인제읍 내린천로 6627</t>
  </si>
  <si>
    <t xml:space="preserve"> 033- 463-0001</t>
  </si>
  <si>
    <t>흐르는 강물처럼</t>
  </si>
  <si>
    <t>김순덕</t>
  </si>
  <si>
    <t>강원도 인제군 인제읍 내린천로 6504</t>
  </si>
  <si>
    <t xml:space="preserve"> 033- 461-0393</t>
  </si>
  <si>
    <t>피아시 추어탕 Ⅱ</t>
  </si>
  <si>
    <t>강원도 인제군 인제읍 내린천로 6486</t>
  </si>
  <si>
    <t xml:space="preserve"> 033- 462-3334</t>
  </si>
  <si>
    <t>둥지네 토담두부</t>
  </si>
  <si>
    <t>강원도 인제군 인제읍 내린천로 6472</t>
  </si>
  <si>
    <t>033 -463 -7300</t>
  </si>
  <si>
    <t>추억속의 하얀집</t>
  </si>
  <si>
    <t>안숙희</t>
  </si>
  <si>
    <t>강원도 인제군 인제읍 고사리길 60</t>
  </si>
  <si>
    <t>010 -7154-5445</t>
  </si>
  <si>
    <t>쌀라네 집</t>
  </si>
  <si>
    <t>강원도 인제군 인제읍 고사리길 39-4</t>
  </si>
  <si>
    <t>033 -462 -1405</t>
  </si>
  <si>
    <t>농원식당</t>
  </si>
  <si>
    <t>이기하</t>
  </si>
  <si>
    <t>강원도 인제군 인제읍 내린천로 6276</t>
  </si>
  <si>
    <t xml:space="preserve"> 033- 461-4593</t>
  </si>
  <si>
    <t>무지개식당</t>
  </si>
  <si>
    <t>장국희</t>
  </si>
  <si>
    <t>강원도 인제군 인제읍 고사리길 26</t>
  </si>
  <si>
    <t xml:space="preserve"> 033- 461-0988</t>
  </si>
  <si>
    <t>해맑은 집</t>
  </si>
  <si>
    <t>김용순</t>
  </si>
  <si>
    <t>강원도 인제군 인제읍 내린천로 6238-3</t>
  </si>
  <si>
    <t>033 -463 -4487</t>
  </si>
  <si>
    <t>고사리 인삼막걸리</t>
  </si>
  <si>
    <t>조종옥</t>
  </si>
  <si>
    <t>강원도 인제군 인제읍 내린천로 6235</t>
  </si>
  <si>
    <t xml:space="preserve"> 033- 461-8780</t>
  </si>
  <si>
    <t>메밀촌막국수</t>
  </si>
  <si>
    <t>지경섭</t>
  </si>
  <si>
    <t>강원도 인제군 인제읍 내린천로 6226</t>
  </si>
  <si>
    <t xml:space="preserve"> 033- 461-1103</t>
  </si>
  <si>
    <t>토지</t>
  </si>
  <si>
    <t>노순례</t>
  </si>
  <si>
    <t>강원도 인제군 인제읍 내린천로 6219</t>
  </si>
  <si>
    <t>033 -462 -7788</t>
  </si>
  <si>
    <t>고사리쉼터</t>
  </si>
  <si>
    <t>강원도 인제군 인제읍 내린천로 6211</t>
  </si>
  <si>
    <t>머루다래</t>
  </si>
  <si>
    <t>조종선</t>
  </si>
  <si>
    <t>강원도 인제군 인제읍 내린천로 6184</t>
  </si>
  <si>
    <t xml:space="preserve"> 033- 461-0910</t>
  </si>
  <si>
    <t>피아시계곡 짱구네식당</t>
  </si>
  <si>
    <t>정점이</t>
  </si>
  <si>
    <t>강원도 인제군 인제읍 피아시길 63</t>
  </si>
  <si>
    <t>033 -462 -7077</t>
  </si>
  <si>
    <t>농부네쉼터</t>
  </si>
  <si>
    <t>강원도 인제군 인제읍 필례로 289</t>
  </si>
  <si>
    <t xml:space="preserve"> 033- 463-4232</t>
  </si>
  <si>
    <t>푸른농원식당</t>
  </si>
  <si>
    <t>김옥리</t>
  </si>
  <si>
    <t>강원도 인제군 인제읍 필례로 287</t>
  </si>
  <si>
    <t xml:space="preserve"> 033- 463-1005</t>
  </si>
  <si>
    <t>원진계쉼터</t>
  </si>
  <si>
    <t>정유진</t>
  </si>
  <si>
    <t>강원도 인제군 인제읍 필례로 349</t>
  </si>
  <si>
    <t xml:space="preserve"> 033- 461-4552</t>
  </si>
  <si>
    <t>필례식당</t>
  </si>
  <si>
    <t>김월영</t>
  </si>
  <si>
    <t>강원도 인제군 인제읍 필례약수길 21</t>
  </si>
  <si>
    <t xml:space="preserve"> 033- 463-4665</t>
  </si>
  <si>
    <t>들꽃피는언덕 식당</t>
  </si>
  <si>
    <t>김명자</t>
  </si>
  <si>
    <t>강원도 인제군 인제읍 필례약수길 40</t>
  </si>
  <si>
    <t xml:space="preserve"> 033- 463-2323</t>
  </si>
  <si>
    <t>찬이네</t>
  </si>
  <si>
    <t>도미숙</t>
  </si>
  <si>
    <t>강원도 인제군 인제읍 점봉산로 94</t>
  </si>
  <si>
    <t xml:space="preserve"> 033- 463-1684</t>
  </si>
  <si>
    <t>탕류</t>
  </si>
  <si>
    <t>청정가든</t>
  </si>
  <si>
    <t>김순옥</t>
  </si>
  <si>
    <t>강원도 인제군 인제읍 점봉산로 105</t>
  </si>
  <si>
    <t xml:space="preserve"> 033- 461-2966</t>
  </si>
  <si>
    <t>우정의무대</t>
  </si>
  <si>
    <t>엄미숙</t>
  </si>
  <si>
    <t>강원도 인제군 인제읍 점봉산로 101</t>
  </si>
  <si>
    <t xml:space="preserve"> 033- 461-4952</t>
  </si>
  <si>
    <t>경양식</t>
  </si>
  <si>
    <t>솔밭막국수</t>
  </si>
  <si>
    <t>김도화</t>
  </si>
  <si>
    <t xml:space="preserve"> 033- 461-7280</t>
  </si>
  <si>
    <t>강건너</t>
  </si>
  <si>
    <t>이선영</t>
  </si>
  <si>
    <t>강원도 인제군 인제읍 살구미길 127</t>
  </si>
  <si>
    <t xml:space="preserve"> 033- 461-3182</t>
  </si>
  <si>
    <t>다미뷔페식당</t>
  </si>
  <si>
    <t>이재형</t>
  </si>
  <si>
    <t>강원도 인제군 인제읍 인제로 109</t>
  </si>
  <si>
    <t xml:space="preserve"> 033- 461-0188</t>
  </si>
  <si>
    <t>뷔페식</t>
  </si>
  <si>
    <t>인제골</t>
  </si>
  <si>
    <t>이수민</t>
  </si>
  <si>
    <t>강원도 인제군 인제읍 비봉로30번길 42</t>
  </si>
  <si>
    <t xml:space="preserve"> 033- 461-8853</t>
  </si>
  <si>
    <t>갯골유원지 식당</t>
  </si>
  <si>
    <t>김향근</t>
  </si>
  <si>
    <t>강원도 인제군 인제읍 인제로103번길 70</t>
  </si>
  <si>
    <t>033 -463 -0625</t>
  </si>
  <si>
    <t>대원식당</t>
  </si>
  <si>
    <t>양순자</t>
  </si>
  <si>
    <t xml:space="preserve"> 033- 461-2614</t>
  </si>
  <si>
    <t>요리천국</t>
  </si>
  <si>
    <t>유옥선</t>
  </si>
  <si>
    <t xml:space="preserve"> 033- 461-8774</t>
  </si>
  <si>
    <t>소양강장어구이</t>
  </si>
  <si>
    <t>라문자</t>
  </si>
  <si>
    <t>강원도 인제군 인제읍 인제로 102</t>
  </si>
  <si>
    <t xml:space="preserve"> 033- 461-0545</t>
  </si>
  <si>
    <t>인제복추어탕</t>
  </si>
  <si>
    <t>남미녀</t>
  </si>
  <si>
    <t>강원도 인제군 인제읍 인제로 85</t>
  </si>
  <si>
    <t xml:space="preserve"> 033- 461-2727</t>
  </si>
  <si>
    <t>해질녘 강가에서 콩사랑</t>
  </si>
  <si>
    <t>이순옥</t>
  </si>
  <si>
    <t xml:space="preserve"> 033- 461-5990</t>
  </si>
  <si>
    <t>용소집</t>
  </si>
  <si>
    <t>강원도 인제군 인제읍 조리미길 109</t>
  </si>
  <si>
    <t xml:space="preserve"> 033- 461-7438</t>
  </si>
  <si>
    <t>원조인제족발</t>
  </si>
  <si>
    <t>현정분</t>
  </si>
  <si>
    <t>강원도 인제군 인제읍 비봉로22번길 70-1</t>
  </si>
  <si>
    <t>033 -461 -0761</t>
  </si>
  <si>
    <t>경노정식당</t>
  </si>
  <si>
    <t>최영애</t>
  </si>
  <si>
    <t>강원도 인제군 인제읍 조리미길 78</t>
  </si>
  <si>
    <t xml:space="preserve"> 033- 461-4875</t>
  </si>
  <si>
    <t>백천식당</t>
  </si>
  <si>
    <t>강원도 인제군 인제읍 한석산로 180</t>
  </si>
  <si>
    <t>033 -463 -5057</t>
  </si>
  <si>
    <t>내린천송어회</t>
  </si>
  <si>
    <t>최명학</t>
  </si>
  <si>
    <t>강원도 인제군 인제읍 내린천로 6759</t>
  </si>
  <si>
    <t>033 -462 -8600</t>
  </si>
  <si>
    <t>합강식당</t>
  </si>
  <si>
    <t>김무생</t>
  </si>
  <si>
    <t>강원도 인제군 인제읍 덕산로 4</t>
  </si>
  <si>
    <t>정가네 매운탕</t>
  </si>
  <si>
    <t>김순금</t>
  </si>
  <si>
    <t>강원도 인제군 인제읍 덕산로 78</t>
  </si>
  <si>
    <t>033 -461 -8680</t>
  </si>
  <si>
    <t>감자네식당</t>
  </si>
  <si>
    <t>전미자</t>
  </si>
  <si>
    <t>강원도 인제군 인제읍 덕산로 84</t>
  </si>
  <si>
    <t xml:space="preserve"> 033- 462-5766</t>
  </si>
  <si>
    <t>덕세정</t>
  </si>
  <si>
    <t>유재헌</t>
  </si>
  <si>
    <t xml:space="preserve"> 033-0461-0933</t>
  </si>
  <si>
    <t>카페클라체</t>
  </si>
  <si>
    <t>김봉자</t>
  </si>
  <si>
    <t>강원도 인제군 인제읍 비봉로 37-1</t>
  </si>
  <si>
    <t>033 -462 -4457</t>
  </si>
  <si>
    <t>까페</t>
  </si>
  <si>
    <t>대복식당</t>
  </si>
  <si>
    <t>김문선</t>
  </si>
  <si>
    <t>강원도 인제군 인제읍 비봉로 30</t>
  </si>
  <si>
    <t xml:space="preserve"> 033- 461-8956</t>
  </si>
  <si>
    <t>팔팔왕감자탕</t>
  </si>
  <si>
    <t>정현숙</t>
  </si>
  <si>
    <t>강원도 인제군 인제읍 비봉로 32</t>
  </si>
  <si>
    <t xml:space="preserve"> 033- 461-8688</t>
  </si>
  <si>
    <t>아바이순대국</t>
  </si>
  <si>
    <t>조해옥</t>
  </si>
  <si>
    <t>강원도 인제군 인제읍 비봉로 32-3</t>
  </si>
  <si>
    <t>033 -463 -9989</t>
  </si>
  <si>
    <t>모퉁이분식</t>
  </si>
  <si>
    <t>윤옥순</t>
  </si>
  <si>
    <t xml:space="preserve"> 033- 461-1204</t>
  </si>
  <si>
    <t>분식</t>
  </si>
  <si>
    <t>김밥천국인제점</t>
  </si>
  <si>
    <t>박상규</t>
  </si>
  <si>
    <t>강원도 인제군 인제읍 비봉로15번길 4</t>
  </si>
  <si>
    <t xml:space="preserve"> 033- 463-0877</t>
  </si>
  <si>
    <t>김밥(도시락)</t>
  </si>
  <si>
    <t>고기창고</t>
  </si>
  <si>
    <t>033 -461 -5989</t>
  </si>
  <si>
    <t>식육취급</t>
  </si>
  <si>
    <t>님에향기</t>
  </si>
  <si>
    <t>장순영</t>
  </si>
  <si>
    <t>강원도 인제군 인제읍 비봉로 13-1</t>
  </si>
  <si>
    <t xml:space="preserve"> 033- 461-2218</t>
  </si>
  <si>
    <t>만두나라김밥나라</t>
  </si>
  <si>
    <t>김남자</t>
  </si>
  <si>
    <t>강원도 인제군 인제읍 비봉로 13</t>
  </si>
  <si>
    <t xml:space="preserve"> 033- 461-3889</t>
  </si>
  <si>
    <t>고기마을</t>
  </si>
  <si>
    <t>성길자</t>
  </si>
  <si>
    <t>033 -463 -5990</t>
  </si>
  <si>
    <t>피자큐</t>
  </si>
  <si>
    <t>최재영</t>
  </si>
  <si>
    <t xml:space="preserve"> 033- 463-8888</t>
  </si>
  <si>
    <t>새참 닭강정</t>
  </si>
  <si>
    <t>이순덕</t>
  </si>
  <si>
    <t>033 -462 -5285</t>
  </si>
  <si>
    <t>통닭(치킨)</t>
  </si>
  <si>
    <t>초원식당</t>
  </si>
  <si>
    <t>손순자</t>
  </si>
  <si>
    <t>강원도 인제군 인제읍 비봉로8번길 9-1</t>
  </si>
  <si>
    <t xml:space="preserve"> 033- 461-4002</t>
  </si>
  <si>
    <t>연정식당</t>
  </si>
  <si>
    <t>김말연</t>
  </si>
  <si>
    <t>강원도 인제군 인제읍 인제로188번길 12</t>
  </si>
  <si>
    <t xml:space="preserve"> 033- 461-4210</t>
  </si>
  <si>
    <t>방가방가 튀김군</t>
  </si>
  <si>
    <t>최동숙</t>
  </si>
  <si>
    <t>강원도 인제군 인제읍 비봉로 12-3</t>
  </si>
  <si>
    <t xml:space="preserve"> 033- 461-5928</t>
  </si>
  <si>
    <t>띵호와 식당</t>
  </si>
  <si>
    <t>장경화</t>
  </si>
  <si>
    <t>강원도 인제군 인제읍 비봉로 14-1</t>
  </si>
  <si>
    <t xml:space="preserve"> 033- 461-8582</t>
  </si>
  <si>
    <t>중국식</t>
  </si>
  <si>
    <t>드럼통 생고기 숯불구이</t>
  </si>
  <si>
    <t>김명희</t>
  </si>
  <si>
    <t>강원도 인제군 인제읍 비봉로 16</t>
  </si>
  <si>
    <t xml:space="preserve"> 033- 462-2236</t>
  </si>
  <si>
    <t>해바라기 까페</t>
  </si>
  <si>
    <t>강유진</t>
  </si>
  <si>
    <t>설악식당</t>
  </si>
  <si>
    <t>김미정</t>
  </si>
  <si>
    <t>강원도 인제군 인제읍 비봉로16번길 1</t>
  </si>
  <si>
    <t xml:space="preserve"> 033- 461-4885</t>
  </si>
  <si>
    <t>맛고을식당</t>
  </si>
  <si>
    <t>김병지</t>
  </si>
  <si>
    <t>강원도 인제군 인제읍 비봉로16번길 1, 2층</t>
  </si>
  <si>
    <t xml:space="preserve"> 033- 461-2277</t>
  </si>
  <si>
    <t>처갓집양념통닭</t>
  </si>
  <si>
    <t>신인철</t>
  </si>
  <si>
    <t>강원도 인제군 인제읍 비봉로16번길 5</t>
  </si>
  <si>
    <t>033 -461 -1666</t>
  </si>
  <si>
    <t>하이록 한우셀프 식당</t>
  </si>
  <si>
    <t>박상숙</t>
  </si>
  <si>
    <t>강원도 인제군 인제읍 인제로188번길 20</t>
  </si>
  <si>
    <t>010 -8869-2895</t>
  </si>
  <si>
    <t>들림식당</t>
  </si>
  <si>
    <t>김선순</t>
  </si>
  <si>
    <t>강원도 인제군 인제읍 비봉로22번길 7</t>
  </si>
  <si>
    <t xml:space="preserve"> 033- 462-1189</t>
  </si>
  <si>
    <t>한국관</t>
  </si>
  <si>
    <t>박경애</t>
  </si>
  <si>
    <t>강원도 인제군 인제읍 인제로188번길 14</t>
  </si>
  <si>
    <t xml:space="preserve"> 033- 461-2139</t>
  </si>
  <si>
    <t>인제닭갈비</t>
  </si>
  <si>
    <t>우연근</t>
  </si>
  <si>
    <t>강원도 인제군 인제읍 비봉로16번길 11</t>
  </si>
  <si>
    <t>033 -461 -1331</t>
  </si>
  <si>
    <t>삼호숯불갈비</t>
  </si>
  <si>
    <t>정순덕</t>
  </si>
  <si>
    <t>강원도 인제군 인제읍 비봉로16번길 9</t>
  </si>
  <si>
    <t xml:space="preserve"> 033- 461-2769</t>
  </si>
  <si>
    <t>속초바다</t>
  </si>
  <si>
    <t>신동호</t>
  </si>
  <si>
    <t>강원도 인제군 인제읍 비봉로16번길 10</t>
  </si>
  <si>
    <t>033 -462 -7303</t>
  </si>
  <si>
    <t>남북면옥</t>
  </si>
  <si>
    <t>한채숙</t>
  </si>
  <si>
    <t>강원도 인제군 인제읍 인제로178번길 24</t>
  </si>
  <si>
    <t>033 -461 -2219</t>
  </si>
  <si>
    <t>맘스터치치킨,락호프광장</t>
  </si>
  <si>
    <t>이승주</t>
  </si>
  <si>
    <t>강원도 인제군 인제읍 비봉로 26</t>
  </si>
  <si>
    <t>033 -461 -7933</t>
  </si>
  <si>
    <t>동일막국수</t>
  </si>
  <si>
    <t>최미희</t>
  </si>
  <si>
    <t>강원도 인제군 인제읍 인제로188번길 28</t>
  </si>
  <si>
    <t xml:space="preserve"> 033- 462-5176</t>
  </si>
  <si>
    <t>산천 가마솥 영양탕</t>
  </si>
  <si>
    <t>김영진</t>
  </si>
  <si>
    <t xml:space="preserve"> 033- 461-4370</t>
  </si>
  <si>
    <t>오삼식당</t>
  </si>
  <si>
    <t>김성관</t>
  </si>
  <si>
    <t>강원도 인제군 인제읍 비봉로8번길 4</t>
  </si>
  <si>
    <t>033 -463 -5343</t>
  </si>
  <si>
    <t>대구막창</t>
  </si>
  <si>
    <t>박정희</t>
  </si>
  <si>
    <t>070 -7756-2772</t>
  </si>
  <si>
    <t>이휘영</t>
  </si>
  <si>
    <t>강원도 인제군 인제읍 비봉로 10</t>
  </si>
  <si>
    <t xml:space="preserve"> 033- 461-9077</t>
  </si>
  <si>
    <t>쌍둥이 국밥</t>
  </si>
  <si>
    <t>이도화</t>
  </si>
  <si>
    <t>강원도 인제군 인제읍 비봉로8번길 5</t>
  </si>
  <si>
    <t xml:space="preserve"> 033- 461-6459</t>
  </si>
  <si>
    <t>압구정김밥,시장피자</t>
  </si>
  <si>
    <t>홍금만</t>
  </si>
  <si>
    <t>강원도 인제군 인제읍 비봉로 10-2</t>
  </si>
  <si>
    <t>033 -461 -0235</t>
  </si>
  <si>
    <t>비어리베</t>
  </si>
  <si>
    <t>최선희</t>
  </si>
  <si>
    <t>강원도 인제군 인제읍 비봉로 12</t>
  </si>
  <si>
    <t>033 -461 -2684</t>
  </si>
  <si>
    <t>호프(소주방)</t>
  </si>
  <si>
    <t>코코(CO CO)</t>
  </si>
  <si>
    <t>전진주</t>
  </si>
  <si>
    <t>강원도 인제군 인제읍 인제로 188</t>
  </si>
  <si>
    <t>명가 2.5닭갈비</t>
  </si>
  <si>
    <t>박미희</t>
  </si>
  <si>
    <t>강원도 인제군 인제읍 비봉로6번길 12</t>
  </si>
  <si>
    <t>033 - 463-4127</t>
  </si>
  <si>
    <t>명가칼국수</t>
  </si>
  <si>
    <t>채순예</t>
  </si>
  <si>
    <t>033 -461 -3861</t>
  </si>
  <si>
    <t>굽네치킨</t>
  </si>
  <si>
    <t>김지연</t>
  </si>
  <si>
    <t>강원도 인제군 인제읍 인제로 184</t>
  </si>
  <si>
    <t>033 -461 -9494</t>
  </si>
  <si>
    <t>조조푸드점</t>
  </si>
  <si>
    <t>조경애</t>
  </si>
  <si>
    <t>강원도 인제군 인제읍 인제로 174</t>
  </si>
  <si>
    <t>033 -461 -6858</t>
  </si>
  <si>
    <t>돌고래</t>
  </si>
  <si>
    <t>오은경</t>
  </si>
  <si>
    <t>강원도 인제군 인제읍 인제로167번길 4</t>
  </si>
  <si>
    <t>033 -463 -6605</t>
  </si>
  <si>
    <t>함지 부대찌개</t>
  </si>
  <si>
    <t>최종혁</t>
  </si>
  <si>
    <t>강원도 인제군 인제읍 인제로 208</t>
  </si>
  <si>
    <t>033 -462 -8009</t>
  </si>
  <si>
    <t>미락숯불갈비</t>
  </si>
  <si>
    <t>송춘근</t>
  </si>
  <si>
    <t>강원도 인제군 인제읍 인제로168번길 16</t>
  </si>
  <si>
    <t xml:space="preserve"> 033- 463-9233</t>
  </si>
  <si>
    <t>쇳골마을</t>
  </si>
  <si>
    <t>김광열</t>
  </si>
  <si>
    <t>강원도 인제군 인제읍 인제로 160</t>
  </si>
  <si>
    <t>033 -461 -2717</t>
  </si>
  <si>
    <t>봉평메밀막국수</t>
  </si>
  <si>
    <t>최광섭</t>
  </si>
  <si>
    <t>강원도 인제군 인제읍 인제로 226</t>
  </si>
  <si>
    <t>033 -461 -7088</t>
  </si>
  <si>
    <t>이모네 부페</t>
  </si>
  <si>
    <t>신찬섭</t>
  </si>
  <si>
    <t>강원도 인제군 인제읍 인제로 146</t>
  </si>
  <si>
    <t xml:space="preserve"> 033- 461-2378</t>
  </si>
  <si>
    <t>옛 촌가 밥상</t>
  </si>
  <si>
    <t>어광훈</t>
  </si>
  <si>
    <t>강원도 인제군 인제읍 인제로 231</t>
  </si>
  <si>
    <t>033 -462 -2263</t>
  </si>
  <si>
    <t>유란식당</t>
  </si>
  <si>
    <t>윤순란</t>
  </si>
  <si>
    <t>강원도 인제군 인제읍 인제로188번길 6-1</t>
  </si>
  <si>
    <t xml:space="preserve"> 033- 462-1192</t>
  </si>
  <si>
    <t>일미장</t>
  </si>
  <si>
    <t>남기원</t>
  </si>
  <si>
    <t>강원도 인제군 인제읍 인제로188번길 1</t>
  </si>
  <si>
    <t xml:space="preserve"> 033- 461-2396</t>
  </si>
  <si>
    <t>비비큐</t>
  </si>
  <si>
    <t>엄미자</t>
  </si>
  <si>
    <t>강원도 인제군 인제읍 인제로188번길 2</t>
  </si>
  <si>
    <t xml:space="preserve"> 033- 461-9288</t>
  </si>
  <si>
    <t>글로벌능력개발원(인제지점)- 커피콩</t>
  </si>
  <si>
    <t>박은미</t>
  </si>
  <si>
    <t>033 -461 -9388</t>
  </si>
  <si>
    <t>진주면옥</t>
  </si>
  <si>
    <t>정무빈</t>
  </si>
  <si>
    <t>강원도 인제군 인제읍 인제로188번길 3</t>
  </si>
  <si>
    <t xml:space="preserve"> 033- 461-0700</t>
  </si>
  <si>
    <t>엄마닭</t>
  </si>
  <si>
    <t>이순복</t>
  </si>
  <si>
    <t>강원도 인제군 인제읍 인제로 192-1</t>
  </si>
  <si>
    <t>미로식당</t>
  </si>
  <si>
    <t>이용옥</t>
  </si>
  <si>
    <t>강원도 인제군 인제읍 인제로188번길 4</t>
  </si>
  <si>
    <t>소담골</t>
  </si>
  <si>
    <t>이명훈</t>
  </si>
  <si>
    <t>033 -461 -9233</t>
  </si>
  <si>
    <t>국산 족발공장</t>
  </si>
  <si>
    <t>심영흠</t>
  </si>
  <si>
    <t>033 -461 -4886</t>
  </si>
  <si>
    <t>소박한밥상</t>
  </si>
  <si>
    <t>김혜숙</t>
  </si>
  <si>
    <t>강원도 인제군 인제읍 비봉로6번길 4</t>
  </si>
  <si>
    <t>033 -462 -7489</t>
  </si>
  <si>
    <t>신 돈까스</t>
  </si>
  <si>
    <t>윤신남</t>
  </si>
  <si>
    <t>033 -463 -1673</t>
  </si>
  <si>
    <t>들어와 봐요</t>
  </si>
  <si>
    <t>신하영</t>
  </si>
  <si>
    <t>033 -463 -3258</t>
  </si>
  <si>
    <t>만고땡</t>
  </si>
  <si>
    <t>최영범</t>
  </si>
  <si>
    <t>강원도 인제군 인제읍 인제로193번길 3</t>
  </si>
  <si>
    <t>033 -461 -2400</t>
  </si>
  <si>
    <t>스카이뷰</t>
  </si>
  <si>
    <t>강원도 인제군 인제읍 인제로187번길 4</t>
  </si>
  <si>
    <t xml:space="preserve"> 033- 461-0037</t>
  </si>
  <si>
    <t>우리소</t>
  </si>
  <si>
    <t xml:space="preserve"> 033- 461-4037</t>
  </si>
  <si>
    <t>고향마루</t>
  </si>
  <si>
    <t>오은미</t>
  </si>
  <si>
    <t>강원도 인제군 인제읍 인제로187번길 8</t>
  </si>
  <si>
    <t>460 -2173-</t>
  </si>
  <si>
    <t>철원 돌곱창</t>
  </si>
  <si>
    <t>이윤정</t>
  </si>
  <si>
    <t>강원도 인제군 인제읍 인제로193번길 12</t>
  </si>
  <si>
    <t>명동스넥</t>
  </si>
  <si>
    <t>김민주</t>
  </si>
  <si>
    <t>강원도 인제군 인제읍 인제로205번길 6</t>
  </si>
  <si>
    <t xml:space="preserve"> 033- 461-2629</t>
  </si>
  <si>
    <t>한계령 샤브샤브</t>
  </si>
  <si>
    <t>송명자</t>
  </si>
  <si>
    <t xml:space="preserve"> 033- 461-2280</t>
  </si>
  <si>
    <t>페리카나</t>
  </si>
  <si>
    <t>전상균</t>
  </si>
  <si>
    <t>강원도 인제군 인제읍 비봉로 3</t>
  </si>
  <si>
    <t xml:space="preserve"> 033- 463-2550</t>
  </si>
  <si>
    <t>쪼끼쪼끼</t>
  </si>
  <si>
    <t>김황숙</t>
  </si>
  <si>
    <t>강원도 인제군 인제읍 비봉로 3, 2층</t>
  </si>
  <si>
    <t>Page 11</t>
  </si>
  <si>
    <t>강문석</t>
  </si>
  <si>
    <t>강원도 인제군 인제읍 인제로 194</t>
  </si>
  <si>
    <t>010 -4414-0103</t>
  </si>
  <si>
    <t>가원</t>
  </si>
  <si>
    <t>이영주</t>
  </si>
  <si>
    <t>강원도 인제군 인제읍 비봉로5번길 4</t>
  </si>
  <si>
    <t>033 -463 -7116</t>
  </si>
  <si>
    <t>명동닭갈비</t>
  </si>
  <si>
    <t>강원도 인제군 인제읍 비봉로7번길 2</t>
  </si>
  <si>
    <t xml:space="preserve"> 033- 461-9663</t>
  </si>
  <si>
    <t>오향왕족발</t>
  </si>
  <si>
    <t>유지춘</t>
  </si>
  <si>
    <t xml:space="preserve">  03- 461-    </t>
  </si>
  <si>
    <t>일미반점</t>
  </si>
  <si>
    <t>함성옥</t>
  </si>
  <si>
    <t>강원도 인제군 인제읍 비봉로7번길 5</t>
  </si>
  <si>
    <t xml:space="preserve"> 033- 463-7764</t>
  </si>
  <si>
    <t>궁중 회보쌈 족발곱창</t>
  </si>
  <si>
    <t>황순이</t>
  </si>
  <si>
    <t>강원도 인제군 인제읍 비봉로7번길 7</t>
  </si>
  <si>
    <t xml:space="preserve"> 033- 461-8894</t>
  </si>
  <si>
    <t>혜성식당</t>
  </si>
  <si>
    <t>정숙현</t>
  </si>
  <si>
    <t>강원도 인제군 인제읍 비봉로7번길 7-1</t>
  </si>
  <si>
    <t>033 -461 -0092</t>
  </si>
  <si>
    <t>돈돌날이</t>
  </si>
  <si>
    <t>박승빈</t>
  </si>
  <si>
    <t>강원도 인제군 인제읍 비봉로7번길 9</t>
  </si>
  <si>
    <t>033 -461 -5558</t>
  </si>
  <si>
    <t>인제칼국수</t>
  </si>
  <si>
    <t>김용주</t>
  </si>
  <si>
    <t>강원도 인제군 인제읍 비봉로5번길 7-1</t>
  </si>
  <si>
    <t xml:space="preserve"> 033- 461-4662</t>
  </si>
  <si>
    <t>돈(豚)벼락 숯불생고기</t>
  </si>
  <si>
    <t>박혜영</t>
  </si>
  <si>
    <t>강원도 인제군 인제읍 인제로 202</t>
  </si>
  <si>
    <t>퐁당퐁당</t>
  </si>
  <si>
    <t>오정미</t>
  </si>
  <si>
    <t>강원도 인제군 인제읍 인제로 204-1</t>
  </si>
  <si>
    <t>033 -463 -4800</t>
  </si>
  <si>
    <t>컨츄리도너츠</t>
  </si>
  <si>
    <t>이지훈</t>
  </si>
  <si>
    <t>인제시민닭갈비</t>
  </si>
  <si>
    <t>권옥자</t>
  </si>
  <si>
    <t>강원도 인제군 인제읍 인제로206번길 4</t>
  </si>
  <si>
    <t>033 -461 -2280</t>
  </si>
  <si>
    <t>한미식당</t>
  </si>
  <si>
    <t>조복수</t>
  </si>
  <si>
    <t>강원도 인제군 인제읍 비봉로5번길 8-1</t>
  </si>
  <si>
    <t xml:space="preserve"> 033- 462-4282</t>
  </si>
  <si>
    <t>언니네</t>
  </si>
  <si>
    <t>김보영</t>
  </si>
  <si>
    <t>강원도 인제군 인제읍 비봉로5번길 8</t>
  </si>
  <si>
    <t>033 -463 -5597</t>
  </si>
  <si>
    <t>그린식당</t>
  </si>
  <si>
    <t>김옥화</t>
  </si>
  <si>
    <t>강원도 인제군 인제읍 비봉로5번길 6</t>
  </si>
  <si>
    <t xml:space="preserve"> 033- 462-2235</t>
  </si>
  <si>
    <t>네네치킨</t>
  </si>
  <si>
    <t>선동호</t>
  </si>
  <si>
    <t>강원도 인제군 인제읍 인제로 197-1</t>
  </si>
  <si>
    <t xml:space="preserve"> 011- 888-8125</t>
  </si>
  <si>
    <t>야식119</t>
  </si>
  <si>
    <t>이금자</t>
  </si>
  <si>
    <t>강원도 인제군 인제읍 비봉로5번길 10</t>
  </si>
  <si>
    <t>033 -461 -2218</t>
  </si>
  <si>
    <t>본죽</t>
  </si>
  <si>
    <t>박영자</t>
  </si>
  <si>
    <t>강원도 인제군 인제읍 인제로 200</t>
  </si>
  <si>
    <t>033 -463 -0082</t>
  </si>
  <si>
    <t>와와선술집</t>
  </si>
  <si>
    <t>박선순</t>
  </si>
  <si>
    <t>강원도 인제군 인제읍 인제로 200-1</t>
  </si>
  <si>
    <t>033 -461 -8488</t>
  </si>
  <si>
    <t>정종,대포집(선술집)</t>
  </si>
  <si>
    <t>정겨운 집</t>
  </si>
  <si>
    <t>정순천</t>
  </si>
  <si>
    <t>강원도 인제군 인제읍 인제로205번길 3</t>
  </si>
  <si>
    <t>033 -463 -6555</t>
  </si>
  <si>
    <t>대원화로숯불구이</t>
  </si>
  <si>
    <t>천옥섭</t>
  </si>
  <si>
    <t>강원도 인제군 인제읍 비봉로5번길 14</t>
  </si>
  <si>
    <t xml:space="preserve"> 033-4611- 290</t>
  </si>
  <si>
    <t>써니</t>
  </si>
  <si>
    <t>박규림</t>
  </si>
  <si>
    <t>강원도 인제군 인제읍 인제로206번길 3, 2층</t>
  </si>
  <si>
    <t>033 -461 -3126</t>
  </si>
  <si>
    <t>홍천닭갈비</t>
  </si>
  <si>
    <t>조은경</t>
  </si>
  <si>
    <t>강원도 인제군 인제읍 인제로206번길 3</t>
  </si>
  <si>
    <t>033 -463 -2002</t>
  </si>
  <si>
    <t>왕십리수현곱창</t>
  </si>
  <si>
    <t>박일녀</t>
  </si>
  <si>
    <t>강원도 인제군 인제읍 비봉로5번길 12</t>
  </si>
  <si>
    <t xml:space="preserve"> 033- 462-7555</t>
  </si>
  <si>
    <t>술페리얼</t>
  </si>
  <si>
    <t>김원임</t>
  </si>
  <si>
    <t>강원도 인제군 인제읍 인제로206번길 8</t>
  </si>
  <si>
    <t xml:space="preserve"> 033- 461-6523</t>
  </si>
  <si>
    <t>안승반점</t>
  </si>
  <si>
    <t>김대봉</t>
  </si>
  <si>
    <t>강원도 인제군 인제읍 비봉로7번길 10</t>
  </si>
  <si>
    <t xml:space="preserve"> 033- 461-2419</t>
  </si>
  <si>
    <t>산채골</t>
  </si>
  <si>
    <t>이미애</t>
  </si>
  <si>
    <t>강원도 인제군 인제읍 비봉로7번길 8</t>
  </si>
  <si>
    <t xml:space="preserve"> 033- 461-9932</t>
  </si>
  <si>
    <t>인제시니어클럽 할매국시점사업단</t>
  </si>
  <si>
    <t>강원도 인제군 인제읍 비봉로7번길 6</t>
  </si>
  <si>
    <t>033 -462 -9585</t>
  </si>
  <si>
    <t>이모네 감자탕</t>
  </si>
  <si>
    <t>최은영</t>
  </si>
  <si>
    <t>강원도 인제군 인제읍 비봉로 9-2</t>
  </si>
  <si>
    <t>033 -461 -5066</t>
  </si>
  <si>
    <t>황소고집</t>
  </si>
  <si>
    <t>최성록</t>
  </si>
  <si>
    <t>강원도 인제군 인제읍 비봉로15번길 10</t>
  </si>
  <si>
    <t>033 -461 -8877</t>
  </si>
  <si>
    <t>뜨겁개 핫도그</t>
  </si>
  <si>
    <t>배소연</t>
  </si>
  <si>
    <t>강원도 인제군 인제읍 인제로 218-1</t>
  </si>
  <si>
    <t>010 -4076-5480</t>
  </si>
  <si>
    <t>왈가닭발</t>
  </si>
  <si>
    <t>이주희</t>
  </si>
  <si>
    <t>강원도 인제군 인제읍 인제로215번길 8</t>
  </si>
  <si>
    <t>033 -462 -3032</t>
  </si>
  <si>
    <t>구내식당</t>
  </si>
  <si>
    <t>이문자</t>
  </si>
  <si>
    <t>강원도 인제군 인제읍 인제로209번길 9</t>
  </si>
  <si>
    <t xml:space="preserve"> 033- 461-0779</t>
  </si>
  <si>
    <t>해피아워 레스토랑</t>
  </si>
  <si>
    <t>김창진</t>
  </si>
  <si>
    <t>강원도 인제군 인제읍 비봉로30번길 35</t>
  </si>
  <si>
    <t xml:space="preserve"> 033- 463-8500</t>
  </si>
  <si>
    <t>장어굽는 닭마을</t>
  </si>
  <si>
    <t>김순희</t>
  </si>
  <si>
    <t>강원도 인제군 인제읍 비봉로30번길 35, 2층</t>
  </si>
  <si>
    <t>033 -461 -0592</t>
  </si>
  <si>
    <t>모아모아분식</t>
  </si>
  <si>
    <t>남해연</t>
  </si>
  <si>
    <t>강원도 인제군 인제읍 인제로168번길 34-11</t>
  </si>
  <si>
    <t>0163- 356-9474</t>
  </si>
  <si>
    <t>친구사이식당</t>
  </si>
  <si>
    <t>김택용</t>
  </si>
  <si>
    <t>강원도 인제군 인제읍 비봉로44번길 27</t>
  </si>
  <si>
    <t xml:space="preserve"> 033- 462-7942</t>
  </si>
  <si>
    <t>인제막국수</t>
  </si>
  <si>
    <t>박금녀</t>
  </si>
  <si>
    <t>강원도 인제군 인제읍 인제로168번길 48-4</t>
  </si>
  <si>
    <t>033 -461 -5313</t>
  </si>
  <si>
    <t>인제순대국</t>
  </si>
  <si>
    <t>박은자</t>
  </si>
  <si>
    <t>강원도 인제군 인제읍 비봉로40번길 25</t>
  </si>
  <si>
    <t>033 -463 -5889</t>
  </si>
  <si>
    <t>김영희 강남동태찜,탕 인제점</t>
  </si>
  <si>
    <t>오순복</t>
  </si>
  <si>
    <t>강원도 인제군 인제읍 비봉로44번길 22</t>
  </si>
  <si>
    <t>033 -463 -1300</t>
  </si>
  <si>
    <t>모이세 칼국수</t>
  </si>
  <si>
    <t>염봉희</t>
  </si>
  <si>
    <t>강원도 인제군 인제읍 비봉로44번길 25</t>
  </si>
  <si>
    <t xml:space="preserve"> 033- 461-4070</t>
  </si>
  <si>
    <t>인제재래식손두부</t>
  </si>
  <si>
    <t>박상옥</t>
  </si>
  <si>
    <t>강원도 인제군 인제읍 인제로178번길 52-10</t>
  </si>
  <si>
    <t xml:space="preserve"> 033- 463-1858</t>
  </si>
  <si>
    <t>해공원</t>
  </si>
  <si>
    <t>조연미</t>
  </si>
  <si>
    <t>강원도 인제군 인제읍 인제로168번길 49</t>
  </si>
  <si>
    <t>033 -463 -5877</t>
  </si>
  <si>
    <t>청정고을순대 인제점</t>
  </si>
  <si>
    <t>함영순</t>
  </si>
  <si>
    <t>강원도 인제군 인제읍 인제로178번길 52</t>
  </si>
  <si>
    <t>033 -461 -6363</t>
  </si>
  <si>
    <t>조은식당</t>
  </si>
  <si>
    <t>안금진</t>
  </si>
  <si>
    <t>강원도 인제군 인제읍 인제로178번길 54</t>
  </si>
  <si>
    <t>010 -8880-6047</t>
  </si>
  <si>
    <t>손가네손두부</t>
  </si>
  <si>
    <t>강원도 인제군 인제읍 비봉로40번길 13</t>
  </si>
  <si>
    <t xml:space="preserve"> 033- 461-1185</t>
  </si>
  <si>
    <t>동서가든 식당</t>
  </si>
  <si>
    <t>양정하</t>
  </si>
  <si>
    <t>강원도 인제군 인제읍 비봉로44번길 10</t>
  </si>
  <si>
    <t xml:space="preserve"> 033- 462-1700</t>
  </si>
  <si>
    <t>또래오래 인제점</t>
  </si>
  <si>
    <t>김득연</t>
  </si>
  <si>
    <t>033 -461 -9282</t>
  </si>
  <si>
    <t>궁궐</t>
  </si>
  <si>
    <t>박기호</t>
  </si>
  <si>
    <t>강원도 인제군 인제읍 비봉로44번길 12</t>
  </si>
  <si>
    <t xml:space="preserve"> 033- 463-9800</t>
  </si>
  <si>
    <t>마레</t>
  </si>
  <si>
    <t>윤정순</t>
  </si>
  <si>
    <t>강원도 인제군 인제읍 비봉로44번길 14</t>
  </si>
  <si>
    <t>033 -461 -4395</t>
  </si>
  <si>
    <t>할매밥상과 부침개</t>
  </si>
  <si>
    <t>033 -462 -4868</t>
  </si>
  <si>
    <t>열린마당</t>
  </si>
  <si>
    <t>염길수</t>
  </si>
  <si>
    <t>강원도 인제군 인제읍 비봉로44번길 16</t>
  </si>
  <si>
    <t xml:space="preserve"> 033- 461-0005</t>
  </si>
  <si>
    <t>농업회사법인유한회사 화전민</t>
  </si>
  <si>
    <t>라현엽</t>
  </si>
  <si>
    <t>강원도 인제군 인제읍 비봉로 50</t>
  </si>
  <si>
    <t>033 -461 -4567</t>
  </si>
  <si>
    <t>한우명가</t>
  </si>
  <si>
    <t>김성조</t>
  </si>
  <si>
    <t>강원도 인제군 인제읍 비봉로15번길 22</t>
  </si>
  <si>
    <t>033 -463 -5555</t>
  </si>
  <si>
    <t>종가집소곱창</t>
  </si>
  <si>
    <t>강원도 인제군 인제읍 비봉로15번길 30</t>
  </si>
  <si>
    <t>033 -461 -4452</t>
  </si>
  <si>
    <t>삼부자 숯불 한정식</t>
  </si>
  <si>
    <t>신형식</t>
  </si>
  <si>
    <t>강원도 인제군 인제읍 비봉로15번길 28</t>
  </si>
  <si>
    <t>033 -461 -5201</t>
  </si>
  <si>
    <t>바다속으로</t>
  </si>
  <si>
    <t>한금옥</t>
  </si>
  <si>
    <t>강원도 인제군 인제읍 인제로228번길 13</t>
  </si>
  <si>
    <t>033 -462 -9494</t>
  </si>
  <si>
    <t>레몬카페</t>
  </si>
  <si>
    <t>조분형</t>
  </si>
  <si>
    <t>강원도 인제군 인제읍 인제로218번길 35</t>
  </si>
  <si>
    <t>033 -462 -0477</t>
  </si>
  <si>
    <t>태고면옥</t>
  </si>
  <si>
    <t>전화순</t>
  </si>
  <si>
    <t>강원도 인제군 인제읍 인제로206번길 35</t>
  </si>
  <si>
    <t>033 -463 -2020</t>
  </si>
  <si>
    <t>만선횟집</t>
  </si>
  <si>
    <t>정명련</t>
  </si>
  <si>
    <t>강원도 인제군 인제읍 인제로206번길 37</t>
  </si>
  <si>
    <t>마루가든</t>
  </si>
  <si>
    <t>손부연</t>
  </si>
  <si>
    <t>강원도 인제군 인제읍 비봉로 31-3</t>
  </si>
  <si>
    <t xml:space="preserve"> 033- 461-3223</t>
  </si>
  <si>
    <t>맥시칸치킨 인제점</t>
  </si>
  <si>
    <t>박복순</t>
  </si>
  <si>
    <t>033 -461 -5772</t>
  </si>
  <si>
    <t>강원도 인제군 인제읍 비봉로 43</t>
  </si>
  <si>
    <t>033 -463 -3775</t>
  </si>
  <si>
    <t>대구반야월막창</t>
  </si>
  <si>
    <t>나점순</t>
  </si>
  <si>
    <t>033 -463 -9277</t>
  </si>
  <si>
    <t>인제모험레포츠연수원</t>
  </si>
  <si>
    <t>강원도 인제군 인제읍 원남로 1112</t>
  </si>
  <si>
    <t xml:space="preserve"> 033- 461-3377</t>
  </si>
  <si>
    <t>내린천가람식당</t>
  </si>
  <si>
    <t>강원도 인제군 인제읍 안삽재길 175-4</t>
  </si>
  <si>
    <t>033 -461 -6283</t>
  </si>
  <si>
    <t>원대막국수</t>
  </si>
  <si>
    <t>김현옥</t>
  </si>
  <si>
    <t>강원도 인제군 인제읍 원남로 1113</t>
  </si>
  <si>
    <t xml:space="preserve"> 033- 462-1935</t>
  </si>
  <si>
    <t>자작나무식당</t>
  </si>
  <si>
    <t>손신자</t>
  </si>
  <si>
    <t>강원도 인제군 인제읍 원남로 784</t>
  </si>
  <si>
    <t>010 -5588-5538</t>
  </si>
  <si>
    <t>캔모아 인제점</t>
  </si>
  <si>
    <t>박규철</t>
  </si>
  <si>
    <t>강원도 인제군 인제읍 인제로 227, 2층</t>
  </si>
  <si>
    <t xml:space="preserve"> 033- 462-3900</t>
  </si>
  <si>
    <t>Hot place</t>
  </si>
  <si>
    <t>전명자</t>
  </si>
  <si>
    <t>강원도 인제군 인제읍 인제로206번길 9</t>
  </si>
  <si>
    <t>옹심이</t>
  </si>
  <si>
    <t>조명순</t>
  </si>
  <si>
    <t>강원도 인제군 인제읍 하추로 251</t>
  </si>
  <si>
    <t>장수식당</t>
  </si>
  <si>
    <t>라복실</t>
  </si>
  <si>
    <t xml:space="preserve"> 033- 462-4577</t>
  </si>
  <si>
    <t>하추리식당</t>
  </si>
  <si>
    <t>강원도 인제군 인제읍 내린천로 5420</t>
  </si>
  <si>
    <t xml:space="preserve"> 033- 461-6966</t>
  </si>
  <si>
    <t>양미영</t>
  </si>
  <si>
    <t>강원도 인제군 인제읍 내린천로 5466</t>
  </si>
  <si>
    <t>033 -462 -4792</t>
  </si>
  <si>
    <t>다들림막국수</t>
  </si>
  <si>
    <t>노명숙</t>
  </si>
  <si>
    <t>강원도 인제군 인제읍 이평로 212</t>
  </si>
  <si>
    <t xml:space="preserve"> 033- 462-3315</t>
  </si>
  <si>
    <t>통나무집</t>
  </si>
  <si>
    <t>강원도 인제군 인제읍 설악로 2362</t>
  </si>
  <si>
    <t>033 -461 -0882</t>
  </si>
  <si>
    <t>내린천 쌈밥</t>
  </si>
  <si>
    <t>한길용</t>
  </si>
  <si>
    <t>강원도 인제군 인제읍 인제로 322</t>
  </si>
  <si>
    <t>033 -461 -8935</t>
  </si>
  <si>
    <t>합강정 휴게소 식당</t>
  </si>
  <si>
    <t>윤영희</t>
  </si>
  <si>
    <t>강원도 인제군 인제읍 설악로 2254</t>
  </si>
  <si>
    <t xml:space="preserve"> 033- 461-5216</t>
  </si>
  <si>
    <t>솔밭집</t>
  </si>
  <si>
    <t>황희</t>
  </si>
  <si>
    <t>강원도 인제군 인제읍 인제로 308-1</t>
  </si>
  <si>
    <t>033 -463 -7763</t>
  </si>
  <si>
    <t>포그니포장마차</t>
  </si>
  <si>
    <t>강환순</t>
  </si>
  <si>
    <t>강원도 인제군 인제읍 인제로 287</t>
  </si>
  <si>
    <t xml:space="preserve"> 033- 461-2369</t>
  </si>
  <si>
    <t>느티나무 손두부</t>
  </si>
  <si>
    <t>김선옥</t>
  </si>
  <si>
    <t>강원도 인제군 인제읍 인제로 298</t>
  </si>
  <si>
    <t xml:space="preserve"> 033- 462-5972</t>
  </si>
  <si>
    <t>합강막국수</t>
  </si>
  <si>
    <t>윤영실</t>
  </si>
  <si>
    <t>강원도 인제군 인제읍 인제로291번길 15</t>
  </si>
  <si>
    <t xml:space="preserve"> 033- 461-2100</t>
  </si>
  <si>
    <t>대포집(선술집)</t>
  </si>
  <si>
    <t>이모네</t>
  </si>
  <si>
    <t>유쌍순</t>
  </si>
  <si>
    <t>강원도 인제군 서화면 서화길 3-14</t>
  </si>
  <si>
    <t>033 -463 -1448</t>
  </si>
  <si>
    <t>강원도 인제군 서화면 금강로 1777</t>
  </si>
  <si>
    <t xml:space="preserve"> 033-462 -7050</t>
  </si>
  <si>
    <t>처갓집</t>
  </si>
  <si>
    <t>심명기</t>
  </si>
  <si>
    <t>강원도 인제군 서화면 금강로 1777-1</t>
  </si>
  <si>
    <t xml:space="preserve"> 033- 463-4855</t>
  </si>
  <si>
    <t>황금성</t>
  </si>
  <si>
    <t>박상희</t>
  </si>
  <si>
    <t>강원도 인제군 서화면 금강로 1779</t>
  </si>
  <si>
    <t>033 -463 -8621</t>
  </si>
  <si>
    <t>산유화</t>
  </si>
  <si>
    <t>박희경</t>
  </si>
  <si>
    <t>강원도 인제군 서화면 금강로 1771</t>
  </si>
  <si>
    <t>033 -463 -5055</t>
  </si>
  <si>
    <t>닥이오치킨.손수도시락</t>
  </si>
  <si>
    <t>김계자</t>
  </si>
  <si>
    <t>강원도 인제군 서화면 금강로 1769</t>
  </si>
  <si>
    <t>033 -463 -3839</t>
  </si>
  <si>
    <t>마포집</t>
  </si>
  <si>
    <t>윤정임</t>
  </si>
  <si>
    <t>강원도 인제군 서화면 서화길 4-7</t>
  </si>
  <si>
    <t xml:space="preserve"> 033-  46-    </t>
  </si>
  <si>
    <t>또래오래치킨</t>
  </si>
  <si>
    <t>양승태</t>
  </si>
  <si>
    <t>강원도 인제군 서화면 서화길 10-17</t>
  </si>
  <si>
    <t>033 -463 -9279</t>
  </si>
  <si>
    <t>삼호송어횟집</t>
  </si>
  <si>
    <t>박경순</t>
  </si>
  <si>
    <t>강원도 인제군 서화면 금강로 1801-49</t>
  </si>
  <si>
    <t xml:space="preserve"> 033- 462-4395</t>
  </si>
  <si>
    <t>영동식당</t>
  </si>
  <si>
    <t>홍영녀</t>
  </si>
  <si>
    <t xml:space="preserve"> 033- 462-4056</t>
  </si>
  <si>
    <t>서울식당</t>
  </si>
  <si>
    <t>김선애</t>
  </si>
  <si>
    <t xml:space="preserve"> 033- 462-4452</t>
  </si>
  <si>
    <t>오동동식당</t>
  </si>
  <si>
    <t>김옥자</t>
  </si>
  <si>
    <t>강원도 인제군 서화면 금강로 1759</t>
  </si>
  <si>
    <t xml:space="preserve"> 033- 462-9606</t>
  </si>
  <si>
    <t>BBQ 한마리 반치킨 천도리점</t>
  </si>
  <si>
    <t>엄기용</t>
  </si>
  <si>
    <t>강원도 인제군 서화면 금강로 1759-1</t>
  </si>
  <si>
    <t>033 -462 -1104</t>
  </si>
  <si>
    <t>명월식당</t>
  </si>
  <si>
    <t>강금이</t>
  </si>
  <si>
    <t>강원도 인제군 서화면 금강로 1757-1</t>
  </si>
  <si>
    <t xml:space="preserve"> 033- 462-1762</t>
  </si>
  <si>
    <t>맹가네화로숯불갈비</t>
  </si>
  <si>
    <t>맹옥금</t>
  </si>
  <si>
    <t>강원도 인제군 서화면 금강로 1761-1</t>
  </si>
  <si>
    <t>033 -463 -6551</t>
  </si>
  <si>
    <t>황궁쟁반짜장</t>
  </si>
  <si>
    <t>전영미</t>
  </si>
  <si>
    <t>강원도 인제군 서화면 금강로 1757</t>
  </si>
  <si>
    <t xml:space="preserve"> 033- 463-4312</t>
  </si>
  <si>
    <t>음식마을</t>
  </si>
  <si>
    <t>황영우</t>
  </si>
  <si>
    <t>033 -461 -5815</t>
  </si>
  <si>
    <t>요리조리</t>
  </si>
  <si>
    <t>이옥수</t>
  </si>
  <si>
    <t>강원도 인제군 서화면 금강로 1755</t>
  </si>
  <si>
    <t>033 -463 -4646</t>
  </si>
  <si>
    <t>제일식당</t>
  </si>
  <si>
    <t>장부덕</t>
  </si>
  <si>
    <t>강원도 인제군 서화면 서화길 4</t>
  </si>
  <si>
    <t>033 -463 -5955</t>
  </si>
  <si>
    <t>김밥나라</t>
  </si>
  <si>
    <t>최은미</t>
  </si>
  <si>
    <t>강원도 인제군 서화면 서화길 3-12</t>
  </si>
  <si>
    <t>033 -462 -9911</t>
  </si>
  <si>
    <t>웰빙손칼국수</t>
  </si>
  <si>
    <t>장혜정</t>
  </si>
  <si>
    <t>강원도 인제군 서화면 금강로 1751-1</t>
  </si>
  <si>
    <t>033 -463 -9267</t>
  </si>
  <si>
    <t>최가면옥</t>
  </si>
  <si>
    <t>최명철</t>
  </si>
  <si>
    <t>강원도 인제군 서화면 금강로 1140</t>
  </si>
  <si>
    <t xml:space="preserve"> 033- 462-5257</t>
  </si>
  <si>
    <t>용늪가든</t>
  </si>
  <si>
    <t>이선옥</t>
  </si>
  <si>
    <t>강원도 인제군 서화면 금강로 1135</t>
  </si>
  <si>
    <t>033 -462 -4051</t>
  </si>
  <si>
    <t>용늪추어탕</t>
  </si>
  <si>
    <t>구자선</t>
  </si>
  <si>
    <t>강원도 인제군 서화면 금강로 1082</t>
  </si>
  <si>
    <t>033 -461 -4248</t>
  </si>
  <si>
    <t>다올면옥</t>
  </si>
  <si>
    <t>김동기</t>
  </si>
  <si>
    <t>강원도 인제군 서화면 금강로 1084</t>
  </si>
  <si>
    <t>033 -462 -0257</t>
  </si>
  <si>
    <t>향로봉쉼터</t>
  </si>
  <si>
    <t>이미옥</t>
  </si>
  <si>
    <t>강원도 인제군 서화면 금강로 1226</t>
  </si>
  <si>
    <t xml:space="preserve"> 033- 462-4520</t>
  </si>
  <si>
    <t>유성가든</t>
  </si>
  <si>
    <t>최부연</t>
  </si>
  <si>
    <t>강원도 인제군 서화면 금강로 1281-28</t>
  </si>
  <si>
    <t>033 -463 -6900</t>
  </si>
  <si>
    <t>강변펜션밸리</t>
  </si>
  <si>
    <t>구철순</t>
  </si>
  <si>
    <t>강원도 인제군 서화면 금강로 1281-19</t>
  </si>
  <si>
    <t xml:space="preserve"> 033- 462-1224</t>
  </si>
  <si>
    <t>민금식</t>
  </si>
  <si>
    <t>강원도 인제군 서화면 천도로148번길 4</t>
  </si>
  <si>
    <t>033 -462 -9796</t>
  </si>
  <si>
    <t>산촌가든</t>
  </si>
  <si>
    <t>윤용덕</t>
  </si>
  <si>
    <t>강원도 인제군 서화면 천도로98번길 25-39</t>
  </si>
  <si>
    <t xml:space="preserve"> 033- 462-8989</t>
  </si>
  <si>
    <t>꼬쳐써</t>
  </si>
  <si>
    <t>강원도 인제군 서화면 천도로 146</t>
  </si>
  <si>
    <t>만나스넥</t>
  </si>
  <si>
    <t>김권희</t>
  </si>
  <si>
    <t>강원도 인제군 서화면 천도로 143-3</t>
  </si>
  <si>
    <t xml:space="preserve"> 033- 462-2905</t>
  </si>
  <si>
    <t>진고개가든</t>
  </si>
  <si>
    <t>송현옥</t>
  </si>
  <si>
    <t>강원도 인제군 서화면 천도로 102-1</t>
  </si>
  <si>
    <t xml:space="preserve"> 033- 462-5900</t>
  </si>
  <si>
    <t>계병연</t>
  </si>
  <si>
    <t>033 -462 -4019</t>
  </si>
  <si>
    <t>정선가든</t>
  </si>
  <si>
    <t>강원도 인제군 서화면 금강로 1525</t>
  </si>
  <si>
    <t xml:space="preserve"> 033- 462-9242</t>
  </si>
  <si>
    <t>행복가득 맘치킨</t>
  </si>
  <si>
    <t>박선화</t>
  </si>
  <si>
    <t>강원도 인제군 서화면 천도촌1길 18</t>
  </si>
  <si>
    <t>033 -462 -1237</t>
  </si>
  <si>
    <t>호호분식</t>
  </si>
  <si>
    <t>황영선</t>
  </si>
  <si>
    <t xml:space="preserve"> 033- 463-3323</t>
  </si>
  <si>
    <t>상아네스넥</t>
  </si>
  <si>
    <t>박제녀</t>
  </si>
  <si>
    <t>강원도 인제군 서화면 천도로 148</t>
  </si>
  <si>
    <t xml:space="preserve"> 033- 462-9217</t>
  </si>
  <si>
    <t>드럼통화로구이</t>
  </si>
  <si>
    <t>한종배</t>
  </si>
  <si>
    <t>강원도 인제군 서화면 천도로 145</t>
  </si>
  <si>
    <t xml:space="preserve"> 033- 462-9873</t>
  </si>
  <si>
    <t>부산식당</t>
  </si>
  <si>
    <t>장춘자</t>
  </si>
  <si>
    <t>강원도 인제군 서화면 천도로 147-1</t>
  </si>
  <si>
    <t xml:space="preserve"> 033- 462-5150</t>
  </si>
  <si>
    <t>광성가든</t>
  </si>
  <si>
    <t>강원도 인제군 서화면 천도로138번길 8</t>
  </si>
  <si>
    <t xml:space="preserve"> 033- 462-4330</t>
  </si>
  <si>
    <t>엄마손</t>
  </si>
  <si>
    <t>안명숙</t>
  </si>
  <si>
    <t>강원도 인제군 서화면 천도로 140</t>
  </si>
  <si>
    <t>033 -462 -1574</t>
  </si>
  <si>
    <t>개구리</t>
  </si>
  <si>
    <t>김석연</t>
  </si>
  <si>
    <t>강원도 인제군 서화면 천도로 142-1</t>
  </si>
  <si>
    <t>033 -462 -7776</t>
  </si>
  <si>
    <t>일미회집</t>
  </si>
  <si>
    <t>한경숙</t>
  </si>
  <si>
    <t>강원도 인제군 서화면 천도로138번길 6</t>
  </si>
  <si>
    <t xml:space="preserve"> 033- 462-4178</t>
  </si>
  <si>
    <t>이모네집</t>
  </si>
  <si>
    <t>모세연</t>
  </si>
  <si>
    <t>강원도 인제군 서화면 천도로 130-3</t>
  </si>
  <si>
    <t xml:space="preserve"> 033- 462-9140</t>
  </si>
  <si>
    <t>옛날짜장</t>
  </si>
  <si>
    <t>강원도 인제군 서화면 천도로 128-1</t>
  </si>
  <si>
    <t xml:space="preserve"> 033- 462-8872</t>
  </si>
  <si>
    <t>다원식당</t>
  </si>
  <si>
    <t>이일권</t>
  </si>
  <si>
    <t>강원도 인제군 서화면 천도로 125-2</t>
  </si>
  <si>
    <t xml:space="preserve"> 033- 462-1908</t>
  </si>
  <si>
    <t>유소녀</t>
  </si>
  <si>
    <t>강원도 인제군 서화면 천도로 133-1</t>
  </si>
  <si>
    <t>지중해</t>
  </si>
  <si>
    <t>김연숙</t>
  </si>
  <si>
    <t>강원도 인제군 서화면 천도로 133</t>
  </si>
  <si>
    <t>033 -463 -8065</t>
  </si>
  <si>
    <t>BHC치킨</t>
  </si>
  <si>
    <t>김형건</t>
  </si>
  <si>
    <t>강원도 인제군 서화면 천도로 139</t>
  </si>
  <si>
    <t xml:space="preserve"> 033- 462-4066</t>
  </si>
  <si>
    <t>뽀금이네식당</t>
  </si>
  <si>
    <t>최은주</t>
  </si>
  <si>
    <t>강원도 인제군 서화면 금강로 1442</t>
  </si>
  <si>
    <t>033 -462 -7129</t>
  </si>
  <si>
    <t>황금식당</t>
  </si>
  <si>
    <t>황금순</t>
  </si>
  <si>
    <t>강원도 인제군 서화면 금강로 1426</t>
  </si>
  <si>
    <t>033 -462 -1929</t>
  </si>
  <si>
    <t>향촌식당</t>
  </si>
  <si>
    <t>김명옥</t>
  </si>
  <si>
    <t>강원도 인제군 서화면 천도로 99-5</t>
  </si>
  <si>
    <t xml:space="preserve"> 033- 462-4234</t>
  </si>
  <si>
    <t>날마다 좋은날</t>
  </si>
  <si>
    <t>정한영</t>
  </si>
  <si>
    <t>강원도 인제군 서화면 천도로 102-2</t>
  </si>
  <si>
    <t xml:space="preserve"> 033- 462-4151</t>
  </si>
  <si>
    <t>대영식당</t>
  </si>
  <si>
    <t>백유순</t>
  </si>
  <si>
    <t>강원도 인제군 서화면 천도로 102</t>
  </si>
  <si>
    <t>033 -462 -4249</t>
  </si>
  <si>
    <t>코리안 숯불 닭 바베큐</t>
  </si>
  <si>
    <t>조명숙</t>
  </si>
  <si>
    <t>강원도 인제군 서화면 천도로 112-1</t>
  </si>
  <si>
    <t>033 -462 -9295</t>
  </si>
  <si>
    <t>대장금 더킹족발</t>
  </si>
  <si>
    <t>지부식</t>
  </si>
  <si>
    <t>강원도 인제군 서화면 천도로 114</t>
  </si>
  <si>
    <t xml:space="preserve"> 033-462 -6688</t>
  </si>
  <si>
    <t>장마루식당</t>
  </si>
  <si>
    <t>박영애</t>
  </si>
  <si>
    <t>강원도 인제군 서화면 천도로 112-3</t>
  </si>
  <si>
    <t>033 -463 -4881</t>
  </si>
  <si>
    <t>소담</t>
  </si>
  <si>
    <t>권순희</t>
  </si>
  <si>
    <t>강원도 인제군 서화면 천도로81번길 42</t>
  </si>
  <si>
    <t>033 -461 -4282</t>
  </si>
  <si>
    <t>돈방석횟집</t>
  </si>
  <si>
    <t>전옥희</t>
  </si>
  <si>
    <t>강원도 인제군 서화면 천도로81번길 46</t>
  </si>
  <si>
    <t>033 -461 -4247</t>
  </si>
  <si>
    <t>페리카나 서화점</t>
  </si>
  <si>
    <t>이은영</t>
  </si>
  <si>
    <t>강원도 인제군 서화면 천도로 119-2</t>
  </si>
  <si>
    <t>033 -462 -1999</t>
  </si>
  <si>
    <t>짜우짜우</t>
  </si>
  <si>
    <t>기미해</t>
  </si>
  <si>
    <t>강원도 인제군 서화면 천도로 122-1</t>
  </si>
  <si>
    <t>033 -462 -8852</t>
  </si>
  <si>
    <t>한방오리식당</t>
  </si>
  <si>
    <t>노혜숙</t>
  </si>
  <si>
    <t>강원도 인제군 서화면 천도로126번길 2</t>
  </si>
  <si>
    <t xml:space="preserve"> 033- 462-4071</t>
  </si>
  <si>
    <t>문성우</t>
  </si>
  <si>
    <t>강원도 인제군 서화면 천도로126번길 6</t>
  </si>
  <si>
    <t>033 -462 -4479</t>
  </si>
  <si>
    <t>한일정</t>
  </si>
  <si>
    <t>신영숙</t>
  </si>
  <si>
    <t xml:space="preserve"> 033- 462-5183</t>
  </si>
  <si>
    <t>서화 복지 회관</t>
  </si>
  <si>
    <t>이동영</t>
  </si>
  <si>
    <t>강원도 인제군 서화면 천도로81번길 5</t>
  </si>
  <si>
    <t>033 -462 -3928</t>
  </si>
  <si>
    <t>허선림</t>
  </si>
  <si>
    <t>강원도 인제군 상남면 내린천로 1217</t>
  </si>
  <si>
    <t>부린촌</t>
  </si>
  <si>
    <t>유인순</t>
  </si>
  <si>
    <t>강원도 인제군 상남면 내린천로 1446</t>
  </si>
  <si>
    <t>월매식당</t>
  </si>
  <si>
    <t>이근배</t>
  </si>
  <si>
    <t>강원도 인제군 상남면 왕성동길 166</t>
  </si>
  <si>
    <t>미산막국수</t>
  </si>
  <si>
    <t>이옥순</t>
  </si>
  <si>
    <t>강원도 인제군 상남면 내린천로 1691</t>
  </si>
  <si>
    <t>미산민박식당</t>
  </si>
  <si>
    <t>강원도 인제군 상남면 내린천로 2076</t>
  </si>
  <si>
    <t>내린천상류식당</t>
  </si>
  <si>
    <t>박화자</t>
  </si>
  <si>
    <t>강원도 인제군 상남면 내린천로 2070</t>
  </si>
  <si>
    <t>솔밭쉼터</t>
  </si>
  <si>
    <t>천근태</t>
  </si>
  <si>
    <t>강원도 인제군 상남면 귀미말길 114</t>
  </si>
  <si>
    <t>토종 닭칼국수</t>
  </si>
  <si>
    <t>강원도 인제군 상남면 내린천로 2355</t>
  </si>
  <si>
    <t>운정식당</t>
  </si>
  <si>
    <t>이종금</t>
  </si>
  <si>
    <t>강원도 인제군 상남면 내린천로 2469</t>
  </si>
  <si>
    <t>운계정</t>
  </si>
  <si>
    <t>안현정</t>
  </si>
  <si>
    <t>강원도 인제군 상남면 개인약수길 77</t>
  </si>
  <si>
    <t>이명양</t>
  </si>
  <si>
    <t>강원도 인제군 상남면 상남로38번길 4</t>
  </si>
  <si>
    <t>동산숯불갈비</t>
  </si>
  <si>
    <t>양동석</t>
  </si>
  <si>
    <t>강원도 인제군 상남면 상남로 20</t>
  </si>
  <si>
    <t>맥시칸치킨  피자</t>
  </si>
  <si>
    <t>최옥연</t>
  </si>
  <si>
    <t>강원도 인제군 상남면 내린천로 2561</t>
  </si>
  <si>
    <t>청정해물 손 칼국수</t>
  </si>
  <si>
    <t>장영식</t>
  </si>
  <si>
    <t>강원도 인제군 상남면 내린천로 2565-3</t>
  </si>
  <si>
    <t>먹촌식당</t>
  </si>
  <si>
    <t>심민경</t>
  </si>
  <si>
    <t>강원도 인제군 상남면 내린천로 2567</t>
  </si>
  <si>
    <t>동산식당</t>
  </si>
  <si>
    <t>송순녀</t>
  </si>
  <si>
    <t>강원도 인제군 상남면 내린천로 2565</t>
  </si>
  <si>
    <t>커피오스</t>
  </si>
  <si>
    <t>김명춘</t>
  </si>
  <si>
    <t>강원도 인제군 상남면 내린천로 2570</t>
  </si>
  <si>
    <t>한우골</t>
  </si>
  <si>
    <t>문명자</t>
  </si>
  <si>
    <t>강원도 인제군 상남면 내린천로 2572</t>
  </si>
  <si>
    <t>오남매 닭갈비</t>
  </si>
  <si>
    <t>이경숙</t>
  </si>
  <si>
    <t>강원도 인제군 상남면 내린천로 2576</t>
  </si>
  <si>
    <t>선우회관</t>
  </si>
  <si>
    <t>전현욱</t>
  </si>
  <si>
    <t>강원도 인제군 상남면 상남로47번길 5</t>
  </si>
  <si>
    <t>고향막국수</t>
  </si>
  <si>
    <t>김진숙</t>
  </si>
  <si>
    <t>강원도 인제군 상남면 상남로47번길 1</t>
  </si>
  <si>
    <t>송수정식당</t>
  </si>
  <si>
    <t>송민경</t>
  </si>
  <si>
    <t>강원도 인제군 상남면 아홉사리로 2759</t>
  </si>
  <si>
    <t>강원도 할머니 농장</t>
  </si>
  <si>
    <t>추승욱</t>
  </si>
  <si>
    <t>강원도 인제군 상남면 아홉사리로 2751</t>
  </si>
  <si>
    <t>미락가든</t>
  </si>
  <si>
    <t>이재원</t>
  </si>
  <si>
    <t>강원도 인제군 상남면 아홉사리로 2743</t>
  </si>
  <si>
    <t>미다리막국수</t>
  </si>
  <si>
    <t>권병무</t>
  </si>
  <si>
    <t xml:space="preserve">상남면 상남리 1687번지  </t>
  </si>
  <si>
    <t>운양건설 구내 식당</t>
  </si>
  <si>
    <t>박기순</t>
  </si>
  <si>
    <t>강원도 인제군 상남면 아홉사리로 2479</t>
  </si>
  <si>
    <t>네네치킨. 네네피자</t>
  </si>
  <si>
    <t>박무진</t>
  </si>
  <si>
    <t>강원도 인제군 상남면 아홉사리로 3198</t>
  </si>
  <si>
    <t>하늘내린 손맛집</t>
  </si>
  <si>
    <t>이광선</t>
  </si>
  <si>
    <t>내린천기사식당</t>
  </si>
  <si>
    <t>정금선</t>
  </si>
  <si>
    <t>강원도 인제군 상남면 아홉사리로 3202</t>
  </si>
  <si>
    <t>산마루</t>
  </si>
  <si>
    <t>이채윤</t>
  </si>
  <si>
    <t>강원도 인제군 상남면 아홉사리로 3192</t>
  </si>
  <si>
    <t>또래오래</t>
  </si>
  <si>
    <t>홍금자</t>
  </si>
  <si>
    <t>강원도 인제군 상남면 아홉사리로 3055</t>
  </si>
  <si>
    <t>주희네 영양탕</t>
  </si>
  <si>
    <t>신혜진</t>
  </si>
  <si>
    <t>강원도 인제군 상남면 아홉사리로 3043-4</t>
  </si>
  <si>
    <t>신촌가든</t>
  </si>
  <si>
    <t>안두환</t>
  </si>
  <si>
    <t>강원도 인제군 상남면 아홉사리로 2965</t>
  </si>
  <si>
    <t>마므레</t>
  </si>
  <si>
    <t>김점이</t>
  </si>
  <si>
    <t>강원도 인제군 상남면 방내로 1875-26</t>
  </si>
  <si>
    <t>개울건너</t>
  </si>
  <si>
    <t>이남욱</t>
  </si>
  <si>
    <t>강원도 인제군 상남면 김부대왕로 2370-11</t>
  </si>
  <si>
    <t>송화정</t>
  </si>
  <si>
    <t>황선예</t>
  </si>
  <si>
    <t>강원도 인제군 상남면 내린천로 3197</t>
  </si>
  <si>
    <t>새하남식당</t>
  </si>
  <si>
    <t>김승환</t>
  </si>
  <si>
    <t>강원도 인제군 상남면 내린천로 3298</t>
  </si>
  <si>
    <t>빛고을가든</t>
  </si>
  <si>
    <t>양혜자</t>
  </si>
  <si>
    <t>강원도 인제군 상남면 내린천로 3052</t>
  </si>
  <si>
    <t>광주동 민박식당</t>
  </si>
  <si>
    <t>현순자</t>
  </si>
  <si>
    <t>강원도 인제군 상남면 내린천로 3041</t>
  </si>
  <si>
    <t>내린천식당</t>
  </si>
  <si>
    <t>임영수</t>
  </si>
  <si>
    <t>강원도 인제군 상남면 내린천로 3309</t>
  </si>
  <si>
    <t>033 -463 -7782</t>
  </si>
  <si>
    <t>033 -463 -0127</t>
  </si>
  <si>
    <t>010 -3206-4567</t>
  </si>
  <si>
    <t>033 -463 -0539</t>
  </si>
  <si>
    <t xml:space="preserve"> 033- 463-6921</t>
  </si>
  <si>
    <t xml:space="preserve"> 033- 461-6787</t>
  </si>
  <si>
    <t xml:space="preserve"> 033- 462-6988</t>
  </si>
  <si>
    <t>033 -462 -7797</t>
  </si>
  <si>
    <t>033 -461 -6937</t>
  </si>
  <si>
    <t>033 -463 -2544</t>
  </si>
  <si>
    <t>033 -462 -7376</t>
  </si>
  <si>
    <t>033 -462 -6720</t>
  </si>
  <si>
    <t>033 -461 -8880</t>
  </si>
  <si>
    <t xml:space="preserve"> 033- 461-6933</t>
  </si>
  <si>
    <t xml:space="preserve"> 033- 461-6743</t>
  </si>
  <si>
    <t xml:space="preserve"> 033- 461-6720</t>
  </si>
  <si>
    <t>010 -8761-5707</t>
  </si>
  <si>
    <t>033 -461 -1312</t>
  </si>
  <si>
    <t>033 -462 -1759</t>
  </si>
  <si>
    <t xml:space="preserve"> 033- 461-8292</t>
  </si>
  <si>
    <t>033 -461 -8448</t>
  </si>
  <si>
    <t xml:space="preserve"> 033- 461-1455</t>
  </si>
  <si>
    <t xml:space="preserve"> 033- 461-6693</t>
  </si>
  <si>
    <t>033 -462 -2004</t>
  </si>
  <si>
    <t xml:space="preserve"> 033- 461-5089</t>
  </si>
  <si>
    <t>010 -7188-8970</t>
  </si>
  <si>
    <t>033 -462 -9982</t>
  </si>
  <si>
    <t>033 -461 -5353</t>
  </si>
  <si>
    <t xml:space="preserve"> 033- 462-9271</t>
  </si>
  <si>
    <t>033 -462 -2051</t>
  </si>
  <si>
    <t xml:space="preserve"> 033- 461-6729</t>
  </si>
  <si>
    <t>033 -461 -3074</t>
  </si>
  <si>
    <t>033 -463 -2228</t>
  </si>
  <si>
    <t>011 -9005-9682</t>
  </si>
  <si>
    <t>010 -7930-1232</t>
  </si>
  <si>
    <t>033 -462 -2824</t>
  </si>
  <si>
    <t xml:space="preserve"> 033- 462-6857</t>
  </si>
  <si>
    <t>033 -462 -9696</t>
  </si>
  <si>
    <t xml:space="preserve"> 033- 462-4570</t>
  </si>
  <si>
    <t xml:space="preserve"> 033- 462-2340</t>
  </si>
  <si>
    <t>백담 해마루</t>
  </si>
  <si>
    <t>황옥분</t>
  </si>
  <si>
    <t>강원도 인제군 북면 미시령로 1005-8</t>
  </si>
  <si>
    <t>설산하우스</t>
  </si>
  <si>
    <t>강원도 인제군 북면 만해로 269</t>
  </si>
  <si>
    <t>올드크락</t>
  </si>
  <si>
    <t>방남수</t>
  </si>
  <si>
    <t>강원도 인제군 북면 만해로 265</t>
  </si>
  <si>
    <t>백담폭포횟집</t>
  </si>
  <si>
    <t>강원도 인제군 북면 만해로 224-9</t>
  </si>
  <si>
    <t>구만동쉼터식당매점</t>
  </si>
  <si>
    <t>황옥연</t>
  </si>
  <si>
    <t>강원도 인제군 북면 만해로 225</t>
  </si>
  <si>
    <t>돌배식당</t>
  </si>
  <si>
    <t>강원도 인제군 북면 미시령로 999</t>
  </si>
  <si>
    <t>돌바우휴게소식당</t>
  </si>
  <si>
    <t>서숙자</t>
  </si>
  <si>
    <t>강원도 인제군 북면 미시령로 985</t>
  </si>
  <si>
    <t>슈네화덕피자</t>
  </si>
  <si>
    <t>유연순</t>
  </si>
  <si>
    <t>강원도 인제군 북면 만해로 163-11</t>
  </si>
  <si>
    <t>서낭골 칼국수</t>
  </si>
  <si>
    <t>이명기</t>
  </si>
  <si>
    <t>강원도 인제군 북면 윗남교길 13-2</t>
  </si>
  <si>
    <t>동락다주</t>
  </si>
  <si>
    <t>양귀모</t>
  </si>
  <si>
    <t>강원도 인제군 북면 윗남교길 22</t>
  </si>
  <si>
    <t>신의주 순대국밥</t>
  </si>
  <si>
    <t>오태성</t>
  </si>
  <si>
    <t>강원도 인제군 북면 윗남교길 13</t>
  </si>
  <si>
    <t>열두마당식당</t>
  </si>
  <si>
    <t>한경화</t>
  </si>
  <si>
    <t xml:space="preserve">북면 용대리 1329번지 40호  </t>
  </si>
  <si>
    <t>십이선녀탕쉼터식당</t>
  </si>
  <si>
    <t>전세곤</t>
  </si>
  <si>
    <t>강원도 인제군 북면 십이선녀탕길 83</t>
  </si>
  <si>
    <t>선바위</t>
  </si>
  <si>
    <t>김상만</t>
  </si>
  <si>
    <t>강원도 인제군 북면 미시령로 1796</t>
  </si>
  <si>
    <t>설악향기</t>
  </si>
  <si>
    <t>박철수</t>
  </si>
  <si>
    <t>강원도 인제군 북면 미시령로 1737</t>
  </si>
  <si>
    <t>소풍</t>
  </si>
  <si>
    <t>최미랑</t>
  </si>
  <si>
    <t>강원도 인제군 북면 황태길 333</t>
  </si>
  <si>
    <t>채움</t>
  </si>
  <si>
    <t>채현숙</t>
  </si>
  <si>
    <t>강원도 인제군 북면 미시령로 1344</t>
  </si>
  <si>
    <t>선낙원</t>
  </si>
  <si>
    <t>허양미</t>
  </si>
  <si>
    <t>강원도 인제군 북면 미시령로 1677</t>
  </si>
  <si>
    <t>강원도 인제군 북면 십이선녀탕길 69-5</t>
  </si>
  <si>
    <t>문영란</t>
  </si>
  <si>
    <t>강원도 인제군 북면 십이선녀탕길 51</t>
  </si>
  <si>
    <t>복숭아탕쉼터</t>
  </si>
  <si>
    <t>김정애</t>
  </si>
  <si>
    <t>강원도 인제군 북면 십이선녀탕길 69-13</t>
  </si>
  <si>
    <t>구름타고온선녀</t>
  </si>
  <si>
    <t>장용석</t>
  </si>
  <si>
    <t>강원도 인제군 북면 십이선녀탕길 69-14</t>
  </si>
  <si>
    <t>미리네먹거리</t>
  </si>
  <si>
    <t>김선숙</t>
  </si>
  <si>
    <t>강원도 인제군 북면 십이선녀탕길 69-19</t>
  </si>
  <si>
    <t>산골가든</t>
  </si>
  <si>
    <t>이금옥</t>
  </si>
  <si>
    <t>강원도 인제군 북면 십이선녀탕길 37</t>
  </si>
  <si>
    <t>황태촌 식당</t>
  </si>
  <si>
    <t>이강열</t>
  </si>
  <si>
    <t>강원도 인제군 북면 황태길 372</t>
  </si>
  <si>
    <t>매바위황태식당</t>
  </si>
  <si>
    <t>최동훈</t>
  </si>
  <si>
    <t>강원도 인제군 북면 진부령로 65</t>
  </si>
  <si>
    <t>강원도 인제군 북면 만해로 91</t>
  </si>
  <si>
    <t>명품식당</t>
  </si>
  <si>
    <t>연명예</t>
  </si>
  <si>
    <t>강원도 인제군 북면 황태길 373</t>
  </si>
  <si>
    <t>복바위식당</t>
  </si>
  <si>
    <t>허지춘</t>
  </si>
  <si>
    <t>강원도 인제군 북면 황태길 368</t>
  </si>
  <si>
    <t>부흥식당</t>
  </si>
  <si>
    <t>이필자</t>
  </si>
  <si>
    <t>강원도 인제군 북면 황태길 367</t>
  </si>
  <si>
    <t>심방터송어회</t>
  </si>
  <si>
    <t>현옥분</t>
  </si>
  <si>
    <t xml:space="preserve">북면 용대리 2001번지  </t>
  </si>
  <si>
    <t>더덕식당</t>
  </si>
  <si>
    <t>송만섭</t>
  </si>
  <si>
    <t>강원도 인제군 북면 진부령로 41</t>
  </si>
  <si>
    <t>나운터식당</t>
  </si>
  <si>
    <t>강원도 인제군 북면 진부령로 333</t>
  </si>
  <si>
    <t>털보네 황태세상</t>
  </si>
  <si>
    <t>나정수</t>
  </si>
  <si>
    <t>강원도 인제군 북면 미시령로 1393</t>
  </si>
  <si>
    <t>진미식당</t>
  </si>
  <si>
    <t>강원도 인제군 북면 미시령로 1420</t>
  </si>
  <si>
    <t>황태마을</t>
  </si>
  <si>
    <t>황은정</t>
  </si>
  <si>
    <t>강원도 인제군 북면 진부령로 307</t>
  </si>
  <si>
    <t>군계가든</t>
  </si>
  <si>
    <t>신용숙</t>
  </si>
  <si>
    <t xml:space="preserve">북면 용대리 32-2번지  </t>
  </si>
  <si>
    <t>산골 황태국밥집</t>
  </si>
  <si>
    <t>조선옥</t>
  </si>
  <si>
    <t>강원도 인제군 북면 미시령로 1368</t>
  </si>
  <si>
    <t>황태사랑</t>
  </si>
  <si>
    <t>최종국</t>
  </si>
  <si>
    <t>강원도 인제군 북면 미시령로 1364</t>
  </si>
  <si>
    <t>굴골황태식당</t>
  </si>
  <si>
    <t>어수자</t>
  </si>
  <si>
    <t>강원도 인제군 북면 미시령로 1357</t>
  </si>
  <si>
    <t>라종호의 황태세상</t>
  </si>
  <si>
    <t>라종호</t>
  </si>
  <si>
    <t>강원도 인제군 북면 미시령로 1347</t>
  </si>
  <si>
    <t>매봉식당</t>
  </si>
  <si>
    <t>이인복</t>
  </si>
  <si>
    <t>강원도 인제군 북면 미시령로 1336</t>
  </si>
  <si>
    <t>올리브맛집</t>
  </si>
  <si>
    <t>황혜신</t>
  </si>
  <si>
    <t>강원도 인제군 북면 미시령로 1293</t>
  </si>
  <si>
    <t>다리골식당</t>
  </si>
  <si>
    <t>김옥기</t>
  </si>
  <si>
    <t>강원도 인제군 북면 미시령로 1285</t>
  </si>
  <si>
    <t>내설악전통식품식당</t>
  </si>
  <si>
    <t>이영례</t>
  </si>
  <si>
    <t>강원도 인제군 북면 미시령로 1276</t>
  </si>
  <si>
    <t>대청봉 막국수</t>
  </si>
  <si>
    <t>전향매</t>
  </si>
  <si>
    <t>강원도 인제군 북면 미시령로 1272</t>
  </si>
  <si>
    <t>황태랑</t>
  </si>
  <si>
    <t>최경미</t>
  </si>
  <si>
    <t>강원도 인제군 북면 미시령로 1260</t>
  </si>
  <si>
    <t>향로봉식당</t>
  </si>
  <si>
    <t>조옥인</t>
  </si>
  <si>
    <t>강원도 인제군 북면 미시령로 1181</t>
  </si>
  <si>
    <t>보래식당</t>
  </si>
  <si>
    <t>김경자</t>
  </si>
  <si>
    <t>강원도 인제군 북면 미시령로 1179</t>
  </si>
  <si>
    <t>백담산촌식당</t>
  </si>
  <si>
    <t>이동주</t>
  </si>
  <si>
    <t>강원도 인제군 북면 미시령로 1195</t>
  </si>
  <si>
    <t>옹달샘</t>
  </si>
  <si>
    <t>장은희</t>
  </si>
  <si>
    <t>강원도 인제군 북면 미시령로 1205-20</t>
  </si>
  <si>
    <t>황태령</t>
  </si>
  <si>
    <t>박계신</t>
  </si>
  <si>
    <t>강원도 인제군 북면 미시령로 1213</t>
  </si>
  <si>
    <t>용대회관</t>
  </si>
  <si>
    <t>이승열</t>
  </si>
  <si>
    <t>강원도 인제군 북면 미시령로 1233</t>
  </si>
  <si>
    <t>미시령계곡 캠핑장식당</t>
  </si>
  <si>
    <t>이계숙</t>
  </si>
  <si>
    <t>강원도 인제군 북면 미시령옛길 30</t>
  </si>
  <si>
    <t>황태이야기</t>
  </si>
  <si>
    <t>최규순</t>
  </si>
  <si>
    <t>강원도 인제군 북면 백담로 12</t>
  </si>
  <si>
    <t>백담 갓시래기국밥</t>
  </si>
  <si>
    <t>박경원</t>
  </si>
  <si>
    <t>강원도 인제군 북면 백담로 10</t>
  </si>
  <si>
    <t>처갓집 양념통닭</t>
  </si>
  <si>
    <t>전기영</t>
  </si>
  <si>
    <t>강원도 인제군 북면 미시령로 1150</t>
  </si>
  <si>
    <t>평화 메밀막국수</t>
  </si>
  <si>
    <t>설길섬</t>
  </si>
  <si>
    <t>강원도 인제군 북면 미시령로 1146</t>
  </si>
  <si>
    <t>설악산토속식당</t>
  </si>
  <si>
    <t>강원도 인제군 북면 백담로 8-11</t>
  </si>
  <si>
    <t>곽명자</t>
  </si>
  <si>
    <t>강원도 인제군 북면 미시령로 1140</t>
  </si>
  <si>
    <t>구름발치</t>
  </si>
  <si>
    <t>한현수</t>
  </si>
  <si>
    <t>강원도 인제군 북면 백담로 8-13</t>
  </si>
  <si>
    <t>번개반점</t>
  </si>
  <si>
    <t>김정녀</t>
  </si>
  <si>
    <t>강원도 인제군 북면 미시령로 1154</t>
  </si>
  <si>
    <t>예당막국수식당</t>
  </si>
  <si>
    <t>이미자</t>
  </si>
  <si>
    <t>강원도 인제군 북면 백담로 7-3</t>
  </si>
  <si>
    <t>백담순두부</t>
  </si>
  <si>
    <t>정세훈</t>
  </si>
  <si>
    <t>강원도 인제군 북면 백담로 19</t>
  </si>
  <si>
    <t>맥 4℃ 호프</t>
  </si>
  <si>
    <t>박해미</t>
  </si>
  <si>
    <t>강원도 인제군 북면 황태길 29</t>
  </si>
  <si>
    <t>맥4℃ 유황오리</t>
  </si>
  <si>
    <t>박해수</t>
  </si>
  <si>
    <t>백담만석식당</t>
  </si>
  <si>
    <t>김하연</t>
  </si>
  <si>
    <t>강원도 인제군 북면 황태길 32</t>
  </si>
  <si>
    <t>보람식당</t>
  </si>
  <si>
    <t>김동현</t>
  </si>
  <si>
    <t>강원도 인제군 북면 황태길 28</t>
  </si>
  <si>
    <t>놀부네영양탕</t>
  </si>
  <si>
    <t>이계자</t>
  </si>
  <si>
    <t>강원도 인제군 북면 백담로 43-16</t>
  </si>
  <si>
    <t>두메솜토종닭</t>
  </si>
  <si>
    <t>허연옥</t>
  </si>
  <si>
    <t>강원도 인제군 북면 백담로 43-11</t>
  </si>
  <si>
    <t>자연식당</t>
  </si>
  <si>
    <t>손신덕</t>
  </si>
  <si>
    <t>강원도 인제군 북면 진부령로 117</t>
  </si>
  <si>
    <t>백담푸줏간</t>
  </si>
  <si>
    <t>정시화</t>
  </si>
  <si>
    <t>강원도 인제군 북면 백담로 41</t>
  </si>
  <si>
    <t>들쑥날쑥</t>
  </si>
  <si>
    <t>이경구</t>
  </si>
  <si>
    <t>강원도 인제군 북면 백담로 39</t>
  </si>
  <si>
    <t>사계절식당</t>
  </si>
  <si>
    <t>유남숙</t>
  </si>
  <si>
    <t>강원도 인제군 북면 백담로 23</t>
  </si>
  <si>
    <t>일품중화요리</t>
  </si>
  <si>
    <t>최청심</t>
  </si>
  <si>
    <t>강원도 인제군 북면 백담로 22</t>
  </si>
  <si>
    <t>백담황태구이</t>
  </si>
  <si>
    <t>강석남</t>
  </si>
  <si>
    <t>강원도 인제군 북면 백담로 24</t>
  </si>
  <si>
    <t>설화식당</t>
  </si>
  <si>
    <t>이강례</t>
  </si>
  <si>
    <t>강원도 인제군 북면 백담로 57</t>
  </si>
  <si>
    <t>용바위식당</t>
  </si>
  <si>
    <t>안응우</t>
  </si>
  <si>
    <t>강원도 인제군 북면 진부령로 107</t>
  </si>
  <si>
    <t>진부령식당</t>
  </si>
  <si>
    <t>김승호</t>
  </si>
  <si>
    <t>강원도 인제군 북면 진부령로 104</t>
  </si>
  <si>
    <t>바람도리 마굿간식당</t>
  </si>
  <si>
    <t>강원도 인제군 북면 진부령로 69-7</t>
  </si>
  <si>
    <t>백담황태사랑</t>
  </si>
  <si>
    <t>허춘매</t>
  </si>
  <si>
    <t>강원도 인제군 북면 백담로 108</t>
  </si>
  <si>
    <t>봉정식당</t>
  </si>
  <si>
    <t>조소희</t>
  </si>
  <si>
    <t>강원도 인제군 북면 백담로 107</t>
  </si>
  <si>
    <t>정가네</t>
  </si>
  <si>
    <t>강원도 인제군 북면 백담로 103</t>
  </si>
  <si>
    <t>원진식당</t>
  </si>
  <si>
    <t>한순옥</t>
  </si>
  <si>
    <t>강원도 인제군 북면 백담로 97</t>
  </si>
  <si>
    <t>원진식당 2</t>
  </si>
  <si>
    <t>사조 황태용대리판매장 식당</t>
  </si>
  <si>
    <t>안정모</t>
  </si>
  <si>
    <t>강원도 인제군 북면 백담로 93</t>
  </si>
  <si>
    <t>메아리가든</t>
  </si>
  <si>
    <t>정길화</t>
  </si>
  <si>
    <t>강원도 인제군 북면 백담로 89</t>
  </si>
  <si>
    <t>산사</t>
  </si>
  <si>
    <t>유순태</t>
  </si>
  <si>
    <t xml:space="preserve">북면 용대리 902-8번지  </t>
  </si>
  <si>
    <t>백담시골밥상</t>
  </si>
  <si>
    <t>함주영</t>
  </si>
  <si>
    <t>강원도 인제군 북면 백담로 69</t>
  </si>
  <si>
    <t>할머니황태구이</t>
  </si>
  <si>
    <t>정길자</t>
  </si>
  <si>
    <t>강원도 인제군 북면 백담로 61</t>
  </si>
  <si>
    <t>황태나라</t>
  </si>
  <si>
    <t>유선형</t>
  </si>
  <si>
    <t>강원도 인제군 북면 백담로 44</t>
  </si>
  <si>
    <t>돈&amp;뮤</t>
  </si>
  <si>
    <t>김두봉</t>
  </si>
  <si>
    <t>강원도 인제군 북면 만해로 377</t>
  </si>
  <si>
    <t>솔밭</t>
  </si>
  <si>
    <t>박은숙</t>
  </si>
  <si>
    <t>강원도 인제군 북면 만해로 344</t>
  </si>
  <si>
    <t>봉평 메밀 막국수</t>
  </si>
  <si>
    <t>박귀여</t>
  </si>
  <si>
    <t>강원도 인제군 북면 미시령옛길 26</t>
  </si>
  <si>
    <t>몽구네 원조 안동찜닭</t>
  </si>
  <si>
    <t>목순자</t>
  </si>
  <si>
    <t>강원도 인제군 북면 원통로 302</t>
  </si>
  <si>
    <t>이모네 순대국</t>
  </si>
  <si>
    <t>최종문</t>
  </si>
  <si>
    <t>강원도 인제군 북면 원통로168번길 6</t>
  </si>
  <si>
    <t>잔비어</t>
  </si>
  <si>
    <t>최남미</t>
  </si>
  <si>
    <t>강원도 인제군 북면 원통로174번길 3</t>
  </si>
  <si>
    <t>갈골순대국</t>
  </si>
  <si>
    <t>송순자</t>
  </si>
  <si>
    <t>강원도 인제군 북면 갈골로 54</t>
  </si>
  <si>
    <t>민속식당</t>
  </si>
  <si>
    <t>최영희</t>
  </si>
  <si>
    <t>강원도 인제군 북면 설악로 3340</t>
  </si>
  <si>
    <t>할머니 보쌈 족발</t>
  </si>
  <si>
    <t>고옥희</t>
  </si>
  <si>
    <t>강원도 인제군 북면 원통로 310</t>
  </si>
  <si>
    <t>우돈가</t>
  </si>
  <si>
    <t>정복녀</t>
  </si>
  <si>
    <t>강원도 인제군 북면 원통로 316</t>
  </si>
  <si>
    <t>별이</t>
  </si>
  <si>
    <t>이동욱</t>
  </si>
  <si>
    <t>강원도 인제군 북면 원통로 336</t>
  </si>
  <si>
    <t>원보쌈식당</t>
  </si>
  <si>
    <t>이성원</t>
  </si>
  <si>
    <t>강원도 인제군 북면 원통로326번길 3-6</t>
  </si>
  <si>
    <t>웰빙 쌈밥</t>
  </si>
  <si>
    <t>김명숙</t>
  </si>
  <si>
    <t>강원도 인제군 북면 원통로338번길 3</t>
  </si>
  <si>
    <t>시골집</t>
  </si>
  <si>
    <t>염점희</t>
  </si>
  <si>
    <t>강원도 인제군 북면 원통로 338</t>
  </si>
  <si>
    <t>참숯등심화로구이</t>
  </si>
  <si>
    <t>김성겸</t>
  </si>
  <si>
    <t>강원도 인제군 북면 원통로 342</t>
  </si>
  <si>
    <t>닭짱</t>
  </si>
  <si>
    <t>최상규</t>
  </si>
  <si>
    <t>강원도 인제군 북면 원통로 282</t>
  </si>
  <si>
    <t>돈푸대</t>
  </si>
  <si>
    <t>임숙자</t>
  </si>
  <si>
    <t>강원도 인제군 북면 원통로 296</t>
  </si>
  <si>
    <t>송희식당</t>
  </si>
  <si>
    <t>김추자</t>
  </si>
  <si>
    <t>강원도 인제군 북면 원통로 298</t>
  </si>
  <si>
    <t>산채촌</t>
  </si>
  <si>
    <t>백춘기</t>
  </si>
  <si>
    <t>강원도 인제군 북면 어두원길 25</t>
  </si>
  <si>
    <t>손연수</t>
  </si>
  <si>
    <t>강원도 인제군 북면 어두원길 8</t>
  </si>
  <si>
    <t>원통나무집</t>
  </si>
  <si>
    <t>안승규</t>
  </si>
  <si>
    <t>강원도 인제군 북면 설악로 3143</t>
  </si>
  <si>
    <t>산장가든</t>
  </si>
  <si>
    <t>서혜원</t>
  </si>
  <si>
    <t>강원도 인제군 북면 갈골로2길 21-1</t>
  </si>
  <si>
    <t>삼락식당</t>
  </si>
  <si>
    <t>정금옥</t>
  </si>
  <si>
    <t>강원도 인제군 북면 갈골로2길 5</t>
  </si>
  <si>
    <t>흥부家</t>
  </si>
  <si>
    <t>서창규</t>
  </si>
  <si>
    <t>강원도 인제군 북면 원통로 381</t>
  </si>
  <si>
    <t>대아정식당</t>
  </si>
  <si>
    <t>윤경희</t>
  </si>
  <si>
    <t>강원도 인제군 북면 원통로 181, 2층</t>
  </si>
  <si>
    <t>원통 장충 왕족발</t>
  </si>
  <si>
    <t>이선자</t>
  </si>
  <si>
    <t>강원도 인제군 북면 원통로 283-2</t>
  </si>
  <si>
    <t>강변막국수</t>
  </si>
  <si>
    <t>주계영</t>
  </si>
  <si>
    <t>강원도 인제군 북면 갈골로 112</t>
  </si>
  <si>
    <t>레스토랑안단테</t>
  </si>
  <si>
    <t>강원도 인제군 북면 갈골로1길 6-5</t>
  </si>
  <si>
    <t>성운가든</t>
  </si>
  <si>
    <t>송병숙</t>
  </si>
  <si>
    <t>강원도 인제군 북면 갈골로 78</t>
  </si>
  <si>
    <t>제이마트정육식당</t>
  </si>
  <si>
    <t>조영숙</t>
  </si>
  <si>
    <t>강원도 인제군 북면 금강로 5</t>
  </si>
  <si>
    <t>호림횟집</t>
  </si>
  <si>
    <t>엄순옥</t>
  </si>
  <si>
    <t>강원도 인제군 북면 원통로230번길 11-5</t>
  </si>
  <si>
    <t>주식회사 산내들</t>
  </si>
  <si>
    <t>차진규</t>
  </si>
  <si>
    <t>강원도 인제군 북면 원통로 254</t>
  </si>
  <si>
    <t>다올가든</t>
  </si>
  <si>
    <t>강원도 인제군 북면 원통로 256</t>
  </si>
  <si>
    <t>다정쉼터</t>
  </si>
  <si>
    <t>백미향</t>
  </si>
  <si>
    <t>강원도 인제군 북면 원통로 250</t>
  </si>
  <si>
    <t>무천냉면</t>
  </si>
  <si>
    <t>김미영</t>
  </si>
  <si>
    <t>강원도 인제군 북면 원통로 259</t>
  </si>
  <si>
    <t>퇴골오리숯불구이</t>
  </si>
  <si>
    <t>공화숙</t>
  </si>
  <si>
    <t>강원도 인제군 북면 원통로 260</t>
  </si>
  <si>
    <t>만리장성식당</t>
  </si>
  <si>
    <t>최금화</t>
  </si>
  <si>
    <t>강원도 인제군 북면 원통로 287</t>
  </si>
  <si>
    <t>서울가든</t>
  </si>
  <si>
    <t>심옥림</t>
  </si>
  <si>
    <t>강원도 인제군 북면 원통로 243</t>
  </si>
  <si>
    <t>명주가든</t>
  </si>
  <si>
    <t>임혜미</t>
  </si>
  <si>
    <t>강원도 인제군 북면 원통로 231</t>
  </si>
  <si>
    <t>동천</t>
  </si>
  <si>
    <t xml:space="preserve">북면 원통리 4번지  </t>
  </si>
  <si>
    <t>막창일번지</t>
  </si>
  <si>
    <t>강원도 인제군 북면 원통로174번길 7</t>
  </si>
  <si>
    <t>평화식당</t>
  </si>
  <si>
    <t>황순남</t>
  </si>
  <si>
    <t>강원도 인제군 북면 원통로 173-1</t>
  </si>
  <si>
    <t>꽃 보다 소</t>
  </si>
  <si>
    <t>강혜순</t>
  </si>
  <si>
    <t>강원도 인제군 북면 원통로176번길 1</t>
  </si>
  <si>
    <t>봉구스밥버거</t>
  </si>
  <si>
    <t>배미정</t>
  </si>
  <si>
    <t>수아네식당</t>
  </si>
  <si>
    <t>유정희</t>
  </si>
  <si>
    <t>강원도 인제군 북면 원통로174번길 4</t>
  </si>
  <si>
    <t>대구막창구이원통점</t>
  </si>
  <si>
    <t>윤경애</t>
  </si>
  <si>
    <t>김밥천국</t>
  </si>
  <si>
    <t>최선자</t>
  </si>
  <si>
    <t>강원도 인제군 북면 원통로 172</t>
  </si>
  <si>
    <t>예전호프</t>
  </si>
  <si>
    <t>김금옥</t>
  </si>
  <si>
    <t>보들네</t>
  </si>
  <si>
    <t>장동철</t>
  </si>
  <si>
    <t>강원도 인제군 북면 원통로 174-1</t>
  </si>
  <si>
    <t>까투리</t>
  </si>
  <si>
    <t>박인선</t>
  </si>
  <si>
    <t>강원도 인제군 북면 원통로 177</t>
  </si>
  <si>
    <t>골목식당</t>
  </si>
  <si>
    <t>박동화</t>
  </si>
  <si>
    <t>미소 가정식 백반</t>
  </si>
  <si>
    <t>정원해물탕</t>
  </si>
  <si>
    <t>김순화</t>
  </si>
  <si>
    <t>장안순대국</t>
  </si>
  <si>
    <t>김복례</t>
  </si>
  <si>
    <t>강원도 인제군 북면 원통로 175-3</t>
  </si>
  <si>
    <t>처음처럼</t>
  </si>
  <si>
    <t>송대범</t>
  </si>
  <si>
    <t>교촌치킨</t>
  </si>
  <si>
    <t>홍영희</t>
  </si>
  <si>
    <t>강원도 인제군 북면 원통로174번길 1</t>
  </si>
  <si>
    <t>지훈이네 국밥</t>
  </si>
  <si>
    <t>심상녀</t>
  </si>
  <si>
    <t>강원도 인제군 북면 원통로 175-5</t>
  </si>
  <si>
    <t>중화루</t>
  </si>
  <si>
    <t>김현오</t>
  </si>
  <si>
    <t>강원도 인제군 북면 원통로147번길 30</t>
  </si>
  <si>
    <t>빙글빙글꼬치</t>
  </si>
  <si>
    <t>배영옥</t>
  </si>
  <si>
    <t>강원도 인제군 북면 원통로147번길 28-1</t>
  </si>
  <si>
    <t>엄마손 식당</t>
  </si>
  <si>
    <t>하혜숙</t>
  </si>
  <si>
    <t>강원도 인제군 북면 원통로178번길 6</t>
  </si>
  <si>
    <t>전주막걸리</t>
  </si>
  <si>
    <t>함용희</t>
  </si>
  <si>
    <t>강원도 인제군 북면 원통로184번길 6</t>
  </si>
  <si>
    <t>카리브레스토랑</t>
  </si>
  <si>
    <t>박민자</t>
  </si>
  <si>
    <t>강원도 인제군 북면 원통로184번길 6-7</t>
  </si>
  <si>
    <t>쌍둥이네 호떡</t>
  </si>
  <si>
    <t>오숙자</t>
  </si>
  <si>
    <t>강원도 인제군 북면 원통로178번길 11</t>
  </si>
  <si>
    <t>페리카나치킨</t>
  </si>
  <si>
    <t>강원도 인제군 북면 금강로 46</t>
  </si>
  <si>
    <t>맛고을</t>
  </si>
  <si>
    <t>손옥순</t>
  </si>
  <si>
    <t>강원도 인제군 북면 금강로 39</t>
  </si>
  <si>
    <t>윤가네칼국수</t>
  </si>
  <si>
    <t>오태순</t>
  </si>
  <si>
    <t>강원도 인제군 북면 원통로 184</t>
  </si>
  <si>
    <t>대전보신탕</t>
  </si>
  <si>
    <t>조현녀</t>
  </si>
  <si>
    <t>강원도 인제군 북면 금강로 43-4</t>
  </si>
  <si>
    <t>어쭈구리</t>
  </si>
  <si>
    <t>김혜정</t>
  </si>
  <si>
    <t>강원도 인제군 북면 금강로 38</t>
  </si>
  <si>
    <t>싱싱바다횟집 송어횟집</t>
  </si>
  <si>
    <t>이민호</t>
  </si>
  <si>
    <t>유나인</t>
  </si>
  <si>
    <t>이인국</t>
  </si>
  <si>
    <t>강원도 인제군 북면 원통로 187</t>
  </si>
  <si>
    <t>뽕뜨락피자</t>
  </si>
  <si>
    <t>에스프레소 맨</t>
  </si>
  <si>
    <t>최윤정</t>
  </si>
  <si>
    <t>강원도 인제군 북면 금강로 45</t>
  </si>
  <si>
    <t>통나무스넥</t>
  </si>
  <si>
    <t>양성경</t>
  </si>
  <si>
    <t>강원도 인제군 북면 원통로177번길 8</t>
  </si>
  <si>
    <t>네네치킨원통점</t>
  </si>
  <si>
    <t>이승민</t>
  </si>
  <si>
    <t>베네치아레스토랑</t>
  </si>
  <si>
    <t>장연숙</t>
  </si>
  <si>
    <t>강원도 인제군 북면 원통로147번길 42</t>
  </si>
  <si>
    <t>원통만두</t>
  </si>
  <si>
    <t>강원도 인제군 북면 원통로147번길 37</t>
  </si>
  <si>
    <t>단지</t>
  </si>
  <si>
    <t>이주완</t>
  </si>
  <si>
    <t>타임</t>
  </si>
  <si>
    <t>강정화</t>
  </si>
  <si>
    <t>강원도 인제군 북면 원통로147번길 32</t>
  </si>
  <si>
    <t>처가집양념통닭</t>
  </si>
  <si>
    <t>엄청숙</t>
  </si>
  <si>
    <t>원통꼬마김밥</t>
  </si>
  <si>
    <t>강신탁</t>
  </si>
  <si>
    <t>북새통 실내포장마차</t>
  </si>
  <si>
    <t>서성자</t>
  </si>
  <si>
    <t>강원도 인제군 북면 원통로147번길 29-3</t>
  </si>
  <si>
    <t>덕원분식</t>
  </si>
  <si>
    <t>최영순</t>
  </si>
  <si>
    <t>강원도 인제군 북면 원통로147번길 29-1</t>
  </si>
  <si>
    <t>압구정 김밥</t>
  </si>
  <si>
    <t>김은실</t>
  </si>
  <si>
    <t>강원도 인제군 북면 원통로147번길 35</t>
  </si>
  <si>
    <t>순이네 뚝배기 해장국</t>
  </si>
  <si>
    <t>강은순</t>
  </si>
  <si>
    <t>신마포갈매기</t>
  </si>
  <si>
    <t>정계청</t>
  </si>
  <si>
    <t>강원도 인제군 북면 원통로177번길 10</t>
  </si>
  <si>
    <t>피자Q</t>
  </si>
  <si>
    <t>강덕환</t>
  </si>
  <si>
    <t>강원도 인제군 북면 원통로147번길 41</t>
  </si>
  <si>
    <t>고기창고 원통점</t>
  </si>
  <si>
    <t>또래오래 원통점</t>
  </si>
  <si>
    <t>윤경일</t>
  </si>
  <si>
    <t>일송정</t>
  </si>
  <si>
    <t>강원도 인제군 북면 원통로147번길 35-1</t>
  </si>
  <si>
    <t>뚝배기 감자탕</t>
  </si>
  <si>
    <t>김영주</t>
  </si>
  <si>
    <t>강원도 인제군 북면 원통로147번길 43-1</t>
  </si>
  <si>
    <t>울릉도</t>
  </si>
  <si>
    <t>이영자</t>
  </si>
  <si>
    <t>하늘가든</t>
  </si>
  <si>
    <t>박태순</t>
  </si>
  <si>
    <t>강원도 인제군 북면 원통로 201-2</t>
  </si>
  <si>
    <t>태정뷔페</t>
  </si>
  <si>
    <t>최복녀</t>
  </si>
  <si>
    <t>방방이실내놀이터</t>
  </si>
  <si>
    <t>이영귀</t>
  </si>
  <si>
    <t>얼큰이</t>
  </si>
  <si>
    <t>황현희</t>
  </si>
  <si>
    <t>강원도 인제군 북면 원통로 205</t>
  </si>
  <si>
    <t>죽이야기</t>
  </si>
  <si>
    <t>조원준</t>
  </si>
  <si>
    <t>강원도 인제군 북면 원통로 214</t>
  </si>
  <si>
    <t>장원갈비</t>
  </si>
  <si>
    <t>정정순</t>
  </si>
  <si>
    <t>강원도 인제군 북면 원통로 222</t>
  </si>
  <si>
    <t>종로식당</t>
  </si>
  <si>
    <t>이미숙</t>
  </si>
  <si>
    <t>강원도 인제군 북면 금강로17번길 15</t>
  </si>
  <si>
    <t>고모네집</t>
  </si>
  <si>
    <t>고융미</t>
  </si>
  <si>
    <t>강원도 인제군 북면 원통로168번길 7-1</t>
  </si>
  <si>
    <t>먹고먹고</t>
  </si>
  <si>
    <t>정은경</t>
  </si>
  <si>
    <t>강원도 인제군 북면 원통로168번길 5</t>
  </si>
  <si>
    <t>호식이 두마리 치킨 원통점</t>
  </si>
  <si>
    <t>장영기</t>
  </si>
  <si>
    <t>강원도 인제군 북면 원통로174번길 16</t>
  </si>
  <si>
    <t>보흥가</t>
  </si>
  <si>
    <t>최종은</t>
  </si>
  <si>
    <t>다원동해순대국밥</t>
  </si>
  <si>
    <t>이철희</t>
  </si>
  <si>
    <t>무진장가든 식당</t>
  </si>
  <si>
    <t>한영희</t>
  </si>
  <si>
    <t>강원도 인제군 북면 원통로174번길 13</t>
  </si>
  <si>
    <t>로얄 스카이 라운지</t>
  </si>
  <si>
    <t>조남환</t>
  </si>
  <si>
    <t>강원도 인제군 북면 원통로174번길 18 (706-4 (6층))</t>
  </si>
  <si>
    <t>고향곱창</t>
  </si>
  <si>
    <t>김인순</t>
  </si>
  <si>
    <t>강원도 인제군 북면 금강로33번길 17</t>
  </si>
  <si>
    <t>와룡각</t>
  </si>
  <si>
    <t>전상호</t>
  </si>
  <si>
    <t>강원도 인제군 북면 원통로174번길 20</t>
  </si>
  <si>
    <t>굴렁쇠</t>
  </si>
  <si>
    <t>곽명신</t>
  </si>
  <si>
    <t>강원도 인제군 북면 금강로33번길 13</t>
  </si>
  <si>
    <t>로뎀돈가스</t>
  </si>
  <si>
    <t>박영미</t>
  </si>
  <si>
    <t>강원도 인제군 북면 원통로176번길 12</t>
  </si>
  <si>
    <t>구노포차</t>
  </si>
  <si>
    <t>이병우</t>
  </si>
  <si>
    <t>지예네</t>
  </si>
  <si>
    <t>박미경</t>
  </si>
  <si>
    <t>강원도 인제군 북면 금강로33번길 19</t>
  </si>
  <si>
    <t>종가대박집</t>
  </si>
  <si>
    <t>박음전</t>
  </si>
  <si>
    <t>강원도 인제군 북면 원통로174번길 10</t>
  </si>
  <si>
    <t>맥시칸원통점</t>
  </si>
  <si>
    <t>오성춘</t>
  </si>
  <si>
    <t>강원도 인제군 북면 원통로174번길 8-1</t>
  </si>
  <si>
    <t>경주반점</t>
  </si>
  <si>
    <t>김남열</t>
  </si>
  <si>
    <t>강원도 인제군 북면 원통로174번길 14</t>
  </si>
  <si>
    <t>옛집</t>
  </si>
  <si>
    <t>강원도 인제군 북면 원통로176번길 7</t>
  </si>
  <si>
    <t>코코분식</t>
  </si>
  <si>
    <t>안경순</t>
  </si>
  <si>
    <t>강원도 인제군 북면 원통로 170-1</t>
  </si>
  <si>
    <t>롯데리아원통점</t>
  </si>
  <si>
    <t>안동숙</t>
  </si>
  <si>
    <t>강원도 인제군 북면 원통로147번길 27</t>
  </si>
  <si>
    <t>피자에땅 오븐에빠진닭 인제원통점</t>
  </si>
  <si>
    <t>안일협</t>
  </si>
  <si>
    <t>여울목</t>
  </si>
  <si>
    <t>이숙경</t>
  </si>
  <si>
    <t>강원도 인제군 북면 원통로 171</t>
  </si>
  <si>
    <t>수라간</t>
  </si>
  <si>
    <t>한옥순</t>
  </si>
  <si>
    <t>강원도 인제군 북면 원통로147번길 26-2</t>
  </si>
  <si>
    <t>피자투어&amp;김병만 투마리치킨</t>
  </si>
  <si>
    <t>이용균</t>
  </si>
  <si>
    <t>강원도 인제군 북면 원통로 171-1</t>
  </si>
  <si>
    <t>성원식당</t>
  </si>
  <si>
    <t>정옥수</t>
  </si>
  <si>
    <t>강원도 인제군 북면 원통로 169</t>
  </si>
  <si>
    <t>춘천닭갈비</t>
  </si>
  <si>
    <t>김선녀</t>
  </si>
  <si>
    <t>강원도 인제군 북면 원통로 167</t>
  </si>
  <si>
    <t>송림식당</t>
  </si>
  <si>
    <t>이귀일</t>
  </si>
  <si>
    <t>강원도 인제군 북면 원통로 165</t>
  </si>
  <si>
    <t>원통 닭갈비 손순두부</t>
  </si>
  <si>
    <t>김정례</t>
  </si>
  <si>
    <t>강원도 인제군 북면 원통로147번길 20</t>
  </si>
  <si>
    <t>설악숯불갈비</t>
  </si>
  <si>
    <t>강원도 인제군 북면 원통로147번길 24-2</t>
  </si>
  <si>
    <t>정든</t>
  </si>
  <si>
    <t>이혁노</t>
  </si>
  <si>
    <t>강원도 인제군 북면 원통로147번길 24</t>
  </si>
  <si>
    <t>낙원분식</t>
  </si>
  <si>
    <t>김옥진</t>
  </si>
  <si>
    <t>明家삼겹</t>
  </si>
  <si>
    <t>윤순자</t>
  </si>
  <si>
    <t>강원도 인제군 북면 원통로147번길 16-5</t>
  </si>
  <si>
    <t>휴</t>
  </si>
  <si>
    <t>김민우</t>
  </si>
  <si>
    <t>강원도 인제군 북면 원통로168번길 4</t>
  </si>
  <si>
    <t>원통사또족발보쌈</t>
  </si>
  <si>
    <t>김화자</t>
  </si>
  <si>
    <t>강원도 인제군 북면 원통로 163</t>
  </si>
  <si>
    <t>투다리</t>
  </si>
  <si>
    <t>이경자</t>
  </si>
  <si>
    <t>강원도 인제군 북면 원통로 161</t>
  </si>
  <si>
    <t>충청도염소탕</t>
  </si>
  <si>
    <t>이인자</t>
  </si>
  <si>
    <t>강원도 인제군 북면 원통로160번길 7</t>
  </si>
  <si>
    <t>장가네 영양탕</t>
  </si>
  <si>
    <t>장영복</t>
  </si>
  <si>
    <t>강원도 인제군 북면 원통로128번길 7</t>
  </si>
  <si>
    <t>태능갈비</t>
  </si>
  <si>
    <t>이천우</t>
  </si>
  <si>
    <t>강원도 인제군 북면 원통로147번길 23</t>
  </si>
  <si>
    <t>엄지분식</t>
  </si>
  <si>
    <t>김향주</t>
  </si>
  <si>
    <t>강원도 인제군 북면 원통로147번길 25-1</t>
  </si>
  <si>
    <t>캠프</t>
  </si>
  <si>
    <t>윤수만</t>
  </si>
  <si>
    <t>진미향토닭갈비</t>
  </si>
  <si>
    <t>윤금녀</t>
  </si>
  <si>
    <t>강원도 인제군 북면 원통로147번길 21-2</t>
  </si>
  <si>
    <t>산채향</t>
  </si>
  <si>
    <t>강원도 인제군 북면 원통로147번길 16-6</t>
  </si>
  <si>
    <t>원두웨딩뷔페</t>
  </si>
  <si>
    <t>박수희</t>
  </si>
  <si>
    <t>강원도 인제군 북면 원통로 111</t>
  </si>
  <si>
    <t>자금성</t>
  </si>
  <si>
    <t>김도열</t>
  </si>
  <si>
    <t>강원도 인제군 북면 원통로 101</t>
  </si>
  <si>
    <t>손가 손짜장</t>
  </si>
  <si>
    <t>조근순</t>
  </si>
  <si>
    <t>강원도 인제군 북면 원통로 92</t>
  </si>
  <si>
    <t>장수촌가든</t>
  </si>
  <si>
    <t>양옥환</t>
  </si>
  <si>
    <t>강원도 인제군 북면 원통로 77</t>
  </si>
  <si>
    <t>구미정</t>
  </si>
  <si>
    <t>강원도 인제군 북면 구미동길 72</t>
  </si>
  <si>
    <t>강원도 인제군 북면 냇강마을로 21</t>
  </si>
  <si>
    <t>서주백</t>
  </si>
  <si>
    <t>강원도 인제군 북면 금강로 748-10</t>
  </si>
  <si>
    <t>하늘마당</t>
  </si>
  <si>
    <t>박성숙</t>
  </si>
  <si>
    <t>강원도 인제군 북면 냇강효자길 38</t>
  </si>
  <si>
    <t>월학쉼터</t>
  </si>
  <si>
    <t>강원도 인제군 북면 금강로 552</t>
  </si>
  <si>
    <t>출렁다리매운탕</t>
  </si>
  <si>
    <t>허창숙</t>
  </si>
  <si>
    <t>강원도 인제군 북면 대터길 11</t>
  </si>
  <si>
    <t>인제장례식장</t>
  </si>
  <si>
    <t>강명수</t>
  </si>
  <si>
    <t>강원도 인제군 북면 금강로 210</t>
  </si>
  <si>
    <t>가재쉼터</t>
  </si>
  <si>
    <t>김수자</t>
  </si>
  <si>
    <t>강원도 인제군 북면 금강로 406</t>
  </si>
  <si>
    <t>월학 옛집</t>
  </si>
  <si>
    <t>윤선옥</t>
  </si>
  <si>
    <t>강원도 인제군 북면 사현동길 76</t>
  </si>
  <si>
    <t>월학보신집</t>
  </si>
  <si>
    <t>이재경</t>
  </si>
  <si>
    <t>강원도 인제군 북면 금강로 580</t>
  </si>
  <si>
    <t>개미쉼터</t>
  </si>
  <si>
    <t>구선회</t>
  </si>
  <si>
    <t>강원도 인제군 북면 금강로 771</t>
  </si>
  <si>
    <t>행운식당</t>
  </si>
  <si>
    <t>강원도 인제군 북면 금강로 751</t>
  </si>
  <si>
    <t>맛깔손칼국수</t>
  </si>
  <si>
    <t>박돈숙</t>
  </si>
  <si>
    <t>강원도 인제군 북면 금강로 754</t>
  </si>
  <si>
    <t>황토집</t>
  </si>
  <si>
    <t>길용운</t>
  </si>
  <si>
    <t>강원도 인제군 북면 금강로 862-24</t>
  </si>
  <si>
    <t>용대황태구이</t>
  </si>
  <si>
    <t>위미숙</t>
  </si>
  <si>
    <t>강원도 인제군 북면 미시령로 15</t>
  </si>
  <si>
    <t>향토음식관</t>
  </si>
  <si>
    <t>강원도 인제군 북면 미시령로 16</t>
  </si>
  <si>
    <t>내설악광장식당</t>
  </si>
  <si>
    <t>강원도 인제군 북면 미시령로 12</t>
  </si>
  <si>
    <t>한계쉼터</t>
  </si>
  <si>
    <t>강원도 인제군 북면 고원통로 8</t>
  </si>
  <si>
    <t>내설악송어횟집</t>
  </si>
  <si>
    <t>한금연</t>
  </si>
  <si>
    <t>강원도 인제군 북면 설악로 3340-29</t>
  </si>
  <si>
    <t>고향식당</t>
  </si>
  <si>
    <t>지인옥</t>
  </si>
  <si>
    <t>강원도 인제군 북면 고원통로 58</t>
  </si>
  <si>
    <t>계곡식당</t>
  </si>
  <si>
    <t>안경옥</t>
  </si>
  <si>
    <t>강원도 인제군 북면 고원통로 121</t>
  </si>
  <si>
    <t>예뜰</t>
  </si>
  <si>
    <t>최화규</t>
  </si>
  <si>
    <t>강원도 인제군 북면 예술인촌길 66-32</t>
  </si>
  <si>
    <t>설하관광농원</t>
  </si>
  <si>
    <t>박주화</t>
  </si>
  <si>
    <t>강원도 인제군 북면 설악로 3208</t>
  </si>
  <si>
    <t>설악휴게소 한식뷔페</t>
  </si>
  <si>
    <t>김창래</t>
  </si>
  <si>
    <t>강원도 인제군 북면 설악로 3254</t>
  </si>
  <si>
    <t>설악휴게소 스넥가</t>
  </si>
  <si>
    <t>양평해장국</t>
  </si>
  <si>
    <t>강원도 인제군 북면 설악로 3251</t>
  </si>
  <si>
    <t>마당바위</t>
  </si>
  <si>
    <t>손경임</t>
  </si>
  <si>
    <t>강원도 인제군 북면 설악로 3737-24</t>
  </si>
  <si>
    <t>설악쉼터</t>
  </si>
  <si>
    <t>강원도 인제군 북면 설악로 3631</t>
  </si>
  <si>
    <t>장수대가든</t>
  </si>
  <si>
    <t>한만숙</t>
  </si>
  <si>
    <t>강원도 인제군 북면 설악로 4200</t>
  </si>
  <si>
    <t>호도나무집</t>
  </si>
  <si>
    <t>이인화</t>
  </si>
  <si>
    <t>강원도 인제군 북면 설악로 3399</t>
  </si>
  <si>
    <t>운채</t>
  </si>
  <si>
    <t>박은경</t>
  </si>
  <si>
    <t>강원도 인제군 북면 한계2길 26</t>
  </si>
  <si>
    <t>033 -462 -3991</t>
  </si>
  <si>
    <t xml:space="preserve"> 033- 461-1379</t>
  </si>
  <si>
    <t>033 -462 -1275</t>
  </si>
  <si>
    <t xml:space="preserve"> 033- 462-4622</t>
  </si>
  <si>
    <t xml:space="preserve"> 033- 462-6996</t>
  </si>
  <si>
    <t>033 -462 -5200</t>
  </si>
  <si>
    <t xml:space="preserve"> 033- 462-5444</t>
  </si>
  <si>
    <t>033 -463 -1999</t>
  </si>
  <si>
    <t>033 -462 -5893</t>
  </si>
  <si>
    <t>033 -461 -9979</t>
  </si>
  <si>
    <t>033 -462 -6442</t>
  </si>
  <si>
    <t xml:space="preserve"> 033- 462-0578</t>
  </si>
  <si>
    <t xml:space="preserve"> 033- 462-7135</t>
  </si>
  <si>
    <t>033 -462 -6542</t>
  </si>
  <si>
    <t xml:space="preserve"> 033- 462-3957</t>
  </si>
  <si>
    <t>033 -462 -5535</t>
  </si>
  <si>
    <t>033 -462 -6500</t>
  </si>
  <si>
    <t xml:space="preserve"> 033- 462-3277</t>
  </si>
  <si>
    <t xml:space="preserve"> 033- 462-5415</t>
  </si>
  <si>
    <t xml:space="preserve"> 033- 462-5901</t>
  </si>
  <si>
    <t xml:space="preserve"> 033- 462-5500</t>
  </si>
  <si>
    <t>033 -461 -7700</t>
  </si>
  <si>
    <t xml:space="preserve"> 033- 462-0920</t>
  </si>
  <si>
    <t xml:space="preserve"> 033- 462-5838</t>
  </si>
  <si>
    <t xml:space="preserve"> 033- 462-3109</t>
  </si>
  <si>
    <t xml:space="preserve"> 033- 462-0641</t>
  </si>
  <si>
    <t>033 -462 -5353</t>
  </si>
  <si>
    <t xml:space="preserve"> 033- 462-1571</t>
  </si>
  <si>
    <t xml:space="preserve"> 033-462 -1900</t>
  </si>
  <si>
    <t xml:space="preserve"> 033- 462-5804</t>
  </si>
  <si>
    <t>033 -463 -7881</t>
  </si>
  <si>
    <t>033 -462 -4860</t>
  </si>
  <si>
    <t xml:space="preserve"> 033- 462-3711</t>
  </si>
  <si>
    <t xml:space="preserve"> 033- 462-7300</t>
  </si>
  <si>
    <t xml:space="preserve"> 033- 462-9361</t>
  </si>
  <si>
    <t>033 -463 -6030</t>
  </si>
  <si>
    <t>033 -461 -5930</t>
  </si>
  <si>
    <t>033 -461 -9777</t>
  </si>
  <si>
    <t>033 -462 -8884</t>
  </si>
  <si>
    <t xml:space="preserve"> 033- 462-8941</t>
  </si>
  <si>
    <t xml:space="preserve"> 033- 462-9366</t>
  </si>
  <si>
    <t>033 -462 -1742</t>
  </si>
  <si>
    <t xml:space="preserve"> 033-462 -0795</t>
  </si>
  <si>
    <t xml:space="preserve"> 033- 462-2288</t>
  </si>
  <si>
    <t xml:space="preserve"> 033- 462-6251</t>
  </si>
  <si>
    <t>033 -462 -3988</t>
  </si>
  <si>
    <t>033 -462 -5360</t>
  </si>
  <si>
    <t>033 -462 -9991</t>
  </si>
  <si>
    <t>033 -461 -4105</t>
  </si>
  <si>
    <t>033 -462 -4343</t>
  </si>
  <si>
    <t xml:space="preserve"> 033- 462-3225</t>
  </si>
  <si>
    <t xml:space="preserve"> 033- 461-5915</t>
  </si>
  <si>
    <t xml:space="preserve"> 033- 462-9333</t>
  </si>
  <si>
    <t xml:space="preserve"> 033- 462-5821</t>
  </si>
  <si>
    <t xml:space="preserve"> 033- 462-1863</t>
  </si>
  <si>
    <t xml:space="preserve"> 033- 462-8805</t>
  </si>
  <si>
    <t>033 -462 -8801</t>
  </si>
  <si>
    <t xml:space="preserve"> 033- 462-8890</t>
  </si>
  <si>
    <t xml:space="preserve"> 033-462 -3663</t>
  </si>
  <si>
    <t xml:space="preserve"> 033- 462-9395</t>
  </si>
  <si>
    <t>033 -461 -4300</t>
  </si>
  <si>
    <t xml:space="preserve"> 033- 462-1253</t>
  </si>
  <si>
    <t>033 -463 -2959</t>
  </si>
  <si>
    <t xml:space="preserve"> 033- 462-6226</t>
  </si>
  <si>
    <t xml:space="preserve"> 033- 462-5206</t>
  </si>
  <si>
    <t xml:space="preserve"> 033- 462-9451</t>
  </si>
  <si>
    <t>033 -463 -6777</t>
  </si>
  <si>
    <t>033 -462 -4948</t>
  </si>
  <si>
    <t xml:space="preserve"> 033- 462-8133</t>
  </si>
  <si>
    <t>033 -462 -5891</t>
  </si>
  <si>
    <t xml:space="preserve"> 033- 462-5870</t>
  </si>
  <si>
    <t xml:space="preserve"> 033- 462-9351</t>
  </si>
  <si>
    <t xml:space="preserve"> 033- 462-4079</t>
  </si>
  <si>
    <t xml:space="preserve"> 033- 462-1877</t>
  </si>
  <si>
    <t xml:space="preserve"> 033- 462-7001</t>
  </si>
  <si>
    <t>033 -462 -2104</t>
  </si>
  <si>
    <t>033 -462 -3889</t>
  </si>
  <si>
    <t>033 -462 -5601</t>
  </si>
  <si>
    <t xml:space="preserve"> 033- 462-1856</t>
  </si>
  <si>
    <t>033 -462 -1856</t>
  </si>
  <si>
    <t xml:space="preserve"> 033- 462-2104</t>
  </si>
  <si>
    <t>033 -462 -4613</t>
  </si>
  <si>
    <t xml:space="preserve">    - 462-5865</t>
  </si>
  <si>
    <t xml:space="preserve"> 033- 462-2260</t>
  </si>
  <si>
    <t xml:space="preserve"> 033- 462-3990</t>
  </si>
  <si>
    <t>033 -461 -1427</t>
  </si>
  <si>
    <t xml:space="preserve"> 033- 462-4990</t>
  </si>
  <si>
    <t>033 -463 -8965</t>
  </si>
  <si>
    <t>033 -462 -5733</t>
  </si>
  <si>
    <t>033 -462 -5111</t>
  </si>
  <si>
    <t>010 -8977-3375</t>
  </si>
  <si>
    <t>033 -462 -9889</t>
  </si>
  <si>
    <t>033 -462 -3221</t>
  </si>
  <si>
    <t xml:space="preserve"> 033- 461-3142</t>
  </si>
  <si>
    <t>033 -462 -1005</t>
  </si>
  <si>
    <t xml:space="preserve"> 033- 461-9903</t>
  </si>
  <si>
    <t>033 -462 -6767</t>
  </si>
  <si>
    <t xml:space="preserve"> 033- 462-5383</t>
  </si>
  <si>
    <t>033 -461 -7759</t>
  </si>
  <si>
    <t xml:space="preserve"> 033- 462-9191</t>
  </si>
  <si>
    <t>033 -462 -7550</t>
  </si>
  <si>
    <t>033 -463 -4837</t>
  </si>
  <si>
    <t xml:space="preserve"> 033- 462-7522</t>
  </si>
  <si>
    <t xml:space="preserve"> 033- 463-3842</t>
  </si>
  <si>
    <t xml:space="preserve"> 033- 461-4522</t>
  </si>
  <si>
    <t xml:space="preserve"> 033- 462-0191</t>
  </si>
  <si>
    <t xml:space="preserve"> 033- 462-4241</t>
  </si>
  <si>
    <t>033 -462 -9945</t>
  </si>
  <si>
    <t xml:space="preserve"> 033- 461-7244</t>
  </si>
  <si>
    <t xml:space="preserve"> 033- 461-2222</t>
  </si>
  <si>
    <t>033 -461 -7636</t>
  </si>
  <si>
    <t xml:space="preserve"> 033- 462-8558</t>
  </si>
  <si>
    <t>033 -461 -7777</t>
  </si>
  <si>
    <t xml:space="preserve"> 033- 462-7004</t>
  </si>
  <si>
    <t>033 -461 -4004</t>
  </si>
  <si>
    <t xml:space="preserve"> 033- 461-3101</t>
  </si>
  <si>
    <t>033 -463 -9249</t>
  </si>
  <si>
    <t>033 -462 -0004</t>
  </si>
  <si>
    <t xml:space="preserve"> 033- 462-6619</t>
  </si>
  <si>
    <t xml:space="preserve"> 033- 461-9417</t>
  </si>
  <si>
    <t xml:space="preserve"> 033- 461-7698</t>
  </si>
  <si>
    <t>033 -462 -7878</t>
  </si>
  <si>
    <t xml:space="preserve"> 033- 462-7375</t>
  </si>
  <si>
    <t xml:space="preserve"> 033- 461-8832</t>
  </si>
  <si>
    <t xml:space="preserve"> 033- 461-3214</t>
  </si>
  <si>
    <t xml:space="preserve"> 033- 461-3911</t>
  </si>
  <si>
    <t xml:space="preserve"> 033- 461-3144</t>
  </si>
  <si>
    <t xml:space="preserve"> 033- 462-0045</t>
  </si>
  <si>
    <t>033 -461 -8725</t>
  </si>
  <si>
    <t xml:space="preserve"> 033- 461-4561</t>
  </si>
  <si>
    <t>010 -8959-0538</t>
  </si>
  <si>
    <t xml:space="preserve"> 033- 461-9500</t>
  </si>
  <si>
    <t>033 -462 -4033</t>
  </si>
  <si>
    <t>033 -462 -6565</t>
  </si>
  <si>
    <t xml:space="preserve"> 033- 461-3403</t>
  </si>
  <si>
    <t>033 -462 -8466</t>
  </si>
  <si>
    <t>033 -463 -9696</t>
  </si>
  <si>
    <t>033 -463 -6565</t>
  </si>
  <si>
    <t xml:space="preserve"> 033- 461-3235</t>
  </si>
  <si>
    <t xml:space="preserve"> 033- 461-7728</t>
  </si>
  <si>
    <t xml:space="preserve"> 033- 462-5620</t>
  </si>
  <si>
    <t xml:space="preserve"> 010-4141-4344</t>
  </si>
  <si>
    <t>033 - 461-1257</t>
  </si>
  <si>
    <t xml:space="preserve"> 033- 462-3370</t>
  </si>
  <si>
    <t xml:space="preserve"> 033- 462-3706</t>
  </si>
  <si>
    <t xml:space="preserve"> 033- 461-1919</t>
  </si>
  <si>
    <t xml:space="preserve"> 033- 461-1856</t>
  </si>
  <si>
    <t xml:space="preserve"> 033- 461-4580</t>
  </si>
  <si>
    <t xml:space="preserve"> 033- 461-0780</t>
  </si>
  <si>
    <t>033 -462 -2292</t>
  </si>
  <si>
    <t>033 -463 -5995</t>
  </si>
  <si>
    <t>033 -461 -9911</t>
  </si>
  <si>
    <t xml:space="preserve"> 033- 461-3019</t>
  </si>
  <si>
    <t>010 -7226-3116</t>
  </si>
  <si>
    <t xml:space="preserve"> 033- 461-3370</t>
  </si>
  <si>
    <t xml:space="preserve"> 033- 463-9985</t>
  </si>
  <si>
    <t xml:space="preserve"> 033- 461-3088</t>
  </si>
  <si>
    <t xml:space="preserve"> 033- 462-2220</t>
  </si>
  <si>
    <t>033 -463 -8845</t>
  </si>
  <si>
    <t>033 -463 -0306</t>
  </si>
  <si>
    <t xml:space="preserve"> 033- 461-3269</t>
  </si>
  <si>
    <t>033 -462 -3505</t>
  </si>
  <si>
    <t xml:space="preserve"> 033- 461-2887</t>
  </si>
  <si>
    <t>033 -461 -4719</t>
  </si>
  <si>
    <t>033 -463 -7009</t>
  </si>
  <si>
    <t>033 -463 -2100</t>
  </si>
  <si>
    <t xml:space="preserve"> 033- 461-0002</t>
  </si>
  <si>
    <t xml:space="preserve"> 033- 462-5551</t>
  </si>
  <si>
    <t xml:space="preserve"> 033- 463-9982</t>
  </si>
  <si>
    <t>033 -463 -7670</t>
  </si>
  <si>
    <t xml:space="preserve"> 033- 462-0059</t>
  </si>
  <si>
    <t xml:space="preserve"> 011-9799-6661</t>
  </si>
  <si>
    <t>033 -461 -6610</t>
  </si>
  <si>
    <t>033 -461 -3547</t>
  </si>
  <si>
    <t>033 -462 -1491</t>
  </si>
  <si>
    <t xml:space="preserve"> 033- 461-6008</t>
  </si>
  <si>
    <t>033 -461 -6288</t>
  </si>
  <si>
    <t xml:space="preserve"> 033- 461-1428</t>
  </si>
  <si>
    <t>033 -461 -8283</t>
  </si>
  <si>
    <t xml:space="preserve"> 033- 461-3598</t>
  </si>
  <si>
    <t>033 -462 -3331</t>
  </si>
  <si>
    <t>033 -463 -0003</t>
  </si>
  <si>
    <t xml:space="preserve"> 010-4624-4183</t>
  </si>
  <si>
    <t>033 -462 -0220</t>
  </si>
  <si>
    <t>033 -462 -0042</t>
  </si>
  <si>
    <t xml:space="preserve"> 033- 462-0404</t>
  </si>
  <si>
    <t>033 -461 -0906</t>
  </si>
  <si>
    <t>033 -462 -8242</t>
  </si>
  <si>
    <t xml:space="preserve"> 033- 461-8004</t>
  </si>
  <si>
    <t>033 -463 -0201</t>
  </si>
  <si>
    <t>033 -463 -0403</t>
  </si>
  <si>
    <t>033 -463 -7113</t>
  </si>
  <si>
    <t xml:space="preserve"> 033- 461-1149</t>
  </si>
  <si>
    <t>033 -461 -8481</t>
  </si>
  <si>
    <t>033 -462 -0464</t>
  </si>
  <si>
    <t xml:space="preserve"> 033- 461-5311</t>
  </si>
  <si>
    <t>033 -461 -4329</t>
  </si>
  <si>
    <t>033 -463 -5892</t>
  </si>
  <si>
    <t>033 -462 -5171</t>
  </si>
  <si>
    <t xml:space="preserve"> 033- 462-8260</t>
  </si>
  <si>
    <t>033 -4618-485</t>
  </si>
  <si>
    <t xml:space="preserve"> 033- 462-2005</t>
  </si>
  <si>
    <t xml:space="preserve"> 033- 461-3927</t>
  </si>
  <si>
    <t xml:space="preserve"> 033- 461-3028</t>
  </si>
  <si>
    <t>033 -463 -2332</t>
  </si>
  <si>
    <t xml:space="preserve"> 033-461 -9401</t>
  </si>
  <si>
    <t xml:space="preserve"> 033- 463-1473</t>
  </si>
  <si>
    <t>010 -2290-1218</t>
  </si>
  <si>
    <t>033 -463 -2210</t>
  </si>
  <si>
    <t>033 -462 -1213</t>
  </si>
  <si>
    <t xml:space="preserve"> 033- 461-0855</t>
  </si>
  <si>
    <t xml:space="preserve"> 033- 462-2877</t>
  </si>
  <si>
    <t xml:space="preserve"> 033- 462-3061</t>
  </si>
  <si>
    <t xml:space="preserve">    - 461- 362</t>
  </si>
  <si>
    <t xml:space="preserve"> 033- 461-3668</t>
  </si>
  <si>
    <t>033 -461 -8554</t>
  </si>
  <si>
    <t>033 -463 -0035</t>
  </si>
  <si>
    <t xml:space="preserve"> 033- 461-3883</t>
  </si>
  <si>
    <t>033 -461 -3527</t>
  </si>
  <si>
    <t xml:space="preserve"> 033- 461-1476</t>
  </si>
  <si>
    <t>033 -463 -0038</t>
  </si>
  <si>
    <t xml:space="preserve"> 033- 462-2500</t>
  </si>
  <si>
    <t>033 -461 -4777</t>
  </si>
  <si>
    <t>033 -463 -2119</t>
  </si>
  <si>
    <t xml:space="preserve"> 033- 462-7999</t>
  </si>
  <si>
    <t>033 -463 -3003</t>
  </si>
  <si>
    <t>033 -462 -8322</t>
  </si>
  <si>
    <t>033 -462 -0097</t>
  </si>
  <si>
    <t xml:space="preserve"> 033- 462-1105</t>
  </si>
  <si>
    <t>033 -461 -1444</t>
  </si>
  <si>
    <t xml:space="preserve"> 033- 462-9498</t>
  </si>
  <si>
    <t xml:space="preserve"> 033- 462-2308</t>
  </si>
  <si>
    <t xml:space="preserve"> 033- 462-5945</t>
  </si>
  <si>
    <t xml:space="preserve"> 033- 462-5994</t>
  </si>
  <si>
    <t xml:space="preserve"> 033- 462-3975</t>
  </si>
  <si>
    <t>033 -462 -2627</t>
  </si>
  <si>
    <t>033 -463 -3456</t>
  </si>
  <si>
    <t>033 -463 -7004</t>
  </si>
  <si>
    <t xml:space="preserve"> 033- 463-7000</t>
  </si>
  <si>
    <t>033 -461 -3811</t>
  </si>
  <si>
    <t>033 -463 -3169</t>
  </si>
  <si>
    <t xml:space="preserve"> 033- 461-3818</t>
  </si>
  <si>
    <t xml:space="preserve"> 033- 462-8220</t>
  </si>
  <si>
    <t>033 -462 -9627</t>
  </si>
  <si>
    <t xml:space="preserve"> 033- 461-1550</t>
  </si>
  <si>
    <t>033 -463 -7742</t>
  </si>
  <si>
    <t>033 -463 -7724</t>
  </si>
  <si>
    <t xml:space="preserve"> 033- 461-3811</t>
  </si>
  <si>
    <t>033 -463 -4555</t>
  </si>
  <si>
    <t xml:space="preserve"> 033- 463-3772</t>
  </si>
  <si>
    <t>033 -463 -5292</t>
  </si>
  <si>
    <t xml:space="preserve"> 033- 463-4227</t>
  </si>
  <si>
    <t>010 -3014-0303</t>
  </si>
  <si>
    <t>심가네 추어탕</t>
  </si>
  <si>
    <t>강원도 인제군 남면 관대두무로 492</t>
  </si>
  <si>
    <t>남전식당</t>
  </si>
  <si>
    <t>박삼석</t>
  </si>
  <si>
    <t xml:space="preserve">남면 남전리 1번지  </t>
  </si>
  <si>
    <t>남전1리주민협의회영농조합</t>
  </si>
  <si>
    <t>박주열</t>
  </si>
  <si>
    <t>강원도 인제군 남면 원남로 444-62</t>
  </si>
  <si>
    <t>남박골촌두부</t>
  </si>
  <si>
    <t>최금선</t>
  </si>
  <si>
    <t>강원도 인제군 남면 원남로 132-5</t>
  </si>
  <si>
    <t>목련식당</t>
  </si>
  <si>
    <t>심영순</t>
  </si>
  <si>
    <t xml:space="preserve">남면 남전리 336번지 2호  </t>
  </si>
  <si>
    <t>황씨아저씨사슴농장</t>
  </si>
  <si>
    <t>유영미</t>
  </si>
  <si>
    <t>강원도 인제군 남면 설악로 1433</t>
  </si>
  <si>
    <t>약수골</t>
  </si>
  <si>
    <t>조용선</t>
  </si>
  <si>
    <t>강원도 인제군 남면 설악로 1472</t>
  </si>
  <si>
    <t>황골약수식당</t>
  </si>
  <si>
    <t>강원도 인제군 남면 설악로 1503-53</t>
  </si>
  <si>
    <t>약수터식당</t>
  </si>
  <si>
    <t>이춘심</t>
  </si>
  <si>
    <t>강원도 인제군 남면 설악로 1463</t>
  </si>
  <si>
    <t>늘푸른식당</t>
  </si>
  <si>
    <t>강원도 인제군 남면 설악로 1459</t>
  </si>
  <si>
    <t>강원도 인제군 남면 설악로 1503</t>
  </si>
  <si>
    <t>산촌식당</t>
  </si>
  <si>
    <t>박경여</t>
  </si>
  <si>
    <t>강원도 인제군 남면 설악로 1575</t>
  </si>
  <si>
    <t>군축교 식당</t>
  </si>
  <si>
    <t>오향자</t>
  </si>
  <si>
    <t>강원도 인제군 남면 설악로 1642-24</t>
  </si>
  <si>
    <t>소류정</t>
  </si>
  <si>
    <t>김은자</t>
  </si>
  <si>
    <t>강원도 인제군 남면 가넷고개길 48-8</t>
  </si>
  <si>
    <t>인제휴게소</t>
  </si>
  <si>
    <t>권영희</t>
  </si>
  <si>
    <t>강원도 인제군 남면 설악로 1654</t>
  </si>
  <si>
    <t>강나루언덕식당</t>
  </si>
  <si>
    <t>이영이</t>
  </si>
  <si>
    <t>강원도 인제군 남면 신상촌길 59</t>
  </si>
  <si>
    <t>삼팔식당</t>
  </si>
  <si>
    <t>서옥순</t>
  </si>
  <si>
    <t>강원도 인제군 남면 빙어마을길 48-17</t>
  </si>
  <si>
    <t>38선 휴게소식당</t>
  </si>
  <si>
    <t>황선희</t>
  </si>
  <si>
    <t>강원도 인제군 남면 설악로 1129</t>
  </si>
  <si>
    <t>38 coffee</t>
  </si>
  <si>
    <t>대흥식당</t>
  </si>
  <si>
    <t>김효분</t>
  </si>
  <si>
    <t>강원도 인제군 남면 빙어마을길 28</t>
  </si>
  <si>
    <t>강원도 인제군 남면 설악로 981</t>
  </si>
  <si>
    <t>부평쉼터</t>
  </si>
  <si>
    <t>김연자</t>
  </si>
  <si>
    <t>강원도 인제군 남면 설악로 1000</t>
  </si>
  <si>
    <t>박가네 감자 옹심이</t>
  </si>
  <si>
    <t>박승임</t>
  </si>
  <si>
    <t>강원도 인제군 남면 설악로 953</t>
  </si>
  <si>
    <t>임춘화</t>
  </si>
  <si>
    <t>강원도 인제군 남면 설악로 924</t>
  </si>
  <si>
    <t>시댁골식당</t>
  </si>
  <si>
    <t>강원도 인제군 남면 설악로 889</t>
  </si>
  <si>
    <t>동갈보대식당</t>
  </si>
  <si>
    <t>강원도 인제군 남면 설악로 913</t>
  </si>
  <si>
    <t>동갈보대쉼터</t>
  </si>
  <si>
    <t>성재식당</t>
  </si>
  <si>
    <t>박선주</t>
  </si>
  <si>
    <t>강원도 인제군 남면 빙어마을길 212-4</t>
  </si>
  <si>
    <t>소양호식당</t>
  </si>
  <si>
    <t>김남호</t>
  </si>
  <si>
    <t xml:space="preserve">남면 부평리 5번지  </t>
  </si>
  <si>
    <t>뿌리식당</t>
  </si>
  <si>
    <t>함상철</t>
  </si>
  <si>
    <t>강원도 인제군 남면 부평정자로 26-2</t>
  </si>
  <si>
    <t>김증열</t>
  </si>
  <si>
    <t>강원도 인제군 남면 삼팔선로 1723</t>
  </si>
  <si>
    <t>수산식당</t>
  </si>
  <si>
    <t>강영자</t>
  </si>
  <si>
    <t>강원도 인제군 남면 수산로 477-27</t>
  </si>
  <si>
    <t>다홍식당</t>
  </si>
  <si>
    <t>황향자</t>
  </si>
  <si>
    <t>강원도 인제군 남면 신남로 183</t>
  </si>
  <si>
    <t>유목가든</t>
  </si>
  <si>
    <t>박연숙</t>
  </si>
  <si>
    <t>강원도 인제군 남면 신남로 174</t>
  </si>
  <si>
    <t>민물고기한마당</t>
  </si>
  <si>
    <t>석연실</t>
  </si>
  <si>
    <t>강원도 인제군 남면 신남로 151</t>
  </si>
  <si>
    <t>대복아구찜</t>
  </si>
  <si>
    <t>안선자</t>
  </si>
  <si>
    <t>강원도 인제군 남면 신남로54번길 14</t>
  </si>
  <si>
    <t>고려관</t>
  </si>
  <si>
    <t>채수근</t>
  </si>
  <si>
    <t>강원도 인제군 남면 신남로54번길 22</t>
  </si>
  <si>
    <t>샌즈</t>
  </si>
  <si>
    <t>이덕자</t>
  </si>
  <si>
    <t>춘천막국수</t>
  </si>
  <si>
    <t>김종천</t>
  </si>
  <si>
    <t>강원도 인제군 남면 신남로58번길 22-2</t>
  </si>
  <si>
    <t>뚝배기집</t>
  </si>
  <si>
    <t>심재운</t>
  </si>
  <si>
    <t xml:space="preserve">남면 신남리 342번지 5호  </t>
  </si>
  <si>
    <t>박인순</t>
  </si>
  <si>
    <t xml:space="preserve">남면 신남리 344번지  </t>
  </si>
  <si>
    <t>BHC신남점</t>
  </si>
  <si>
    <t>장미경</t>
  </si>
  <si>
    <t>강원도 인제군 남면 신남로58번길 13-4</t>
  </si>
  <si>
    <t>만선횟집 2호점</t>
  </si>
  <si>
    <t>김도균</t>
  </si>
  <si>
    <t>강원도 인제군 남면 신남로58번길 15-5</t>
  </si>
  <si>
    <t>대성식당</t>
  </si>
  <si>
    <t>강원도 인제군 남면 신남로58번길 13</t>
  </si>
  <si>
    <t>신남휴게소</t>
  </si>
  <si>
    <t>강원도 인제군 남면 설악로 851</t>
  </si>
  <si>
    <t>장용옥</t>
  </si>
  <si>
    <t>강원도 인제군 남면 신남로58번길 17</t>
  </si>
  <si>
    <t>강원도 인제군 남면 신남로58번길 16</t>
  </si>
  <si>
    <t>옛날보리밥</t>
  </si>
  <si>
    <t>정옥분</t>
  </si>
  <si>
    <t>강원도 인제군 남면 신남로58번길 18</t>
  </si>
  <si>
    <t>싸리골스넥</t>
  </si>
  <si>
    <t>남궁옥분</t>
  </si>
  <si>
    <t>강원도 인제군 남면 신남로58번길 16-2</t>
  </si>
  <si>
    <t>풍년 닭갈비</t>
  </si>
  <si>
    <t>이연임</t>
  </si>
  <si>
    <t>강원도 인제군 남면 신남로58번길 9</t>
  </si>
  <si>
    <t>실내포장마차</t>
  </si>
  <si>
    <t>김금순</t>
  </si>
  <si>
    <t>강원도 인제군 남면 신남로58번길 11-1</t>
  </si>
  <si>
    <t>김종길</t>
  </si>
  <si>
    <t>강원도 인제군 남면 신남로58번길 9-9</t>
  </si>
  <si>
    <t>수카페</t>
  </si>
  <si>
    <t>이경애</t>
  </si>
  <si>
    <t>강원도 인제군 남면 신남로58번길 9-2</t>
  </si>
  <si>
    <t>청기와집</t>
  </si>
  <si>
    <t>석삼상</t>
  </si>
  <si>
    <t>강원도 인제군 남면 신남로68번길 5</t>
  </si>
  <si>
    <t>강원감자탕</t>
  </si>
  <si>
    <t>유영희</t>
  </si>
  <si>
    <t>강원도 인제군 남면 신남로58번길 9-5</t>
  </si>
  <si>
    <t>진오네 닭갈비</t>
  </si>
  <si>
    <t>고균독</t>
  </si>
  <si>
    <t>강원도 인제군 남면 신남로58번길 9-7</t>
  </si>
  <si>
    <t>술마차</t>
  </si>
  <si>
    <t>이종희</t>
  </si>
  <si>
    <t>강원도 인제군 남면 신남로58번길 10-1</t>
  </si>
  <si>
    <t>신남순대국</t>
  </si>
  <si>
    <t>강원도 인제군 남면 신남로58번길 7</t>
  </si>
  <si>
    <t>코끼리분식</t>
  </si>
  <si>
    <t>이영수</t>
  </si>
  <si>
    <t>강원도 인제군 남면 신남로58번길 7-2</t>
  </si>
  <si>
    <t>김경숙</t>
  </si>
  <si>
    <t>강원도 인제군 남면 신남로58번길 3</t>
  </si>
  <si>
    <t>이숙희</t>
  </si>
  <si>
    <t>강원도 인제군 남면 신남로58번길 8</t>
  </si>
  <si>
    <t>신남반점</t>
  </si>
  <si>
    <t>박양심</t>
  </si>
  <si>
    <t>강원도 인제군 남면 신남로58번길 8-1</t>
  </si>
  <si>
    <t>사또 족발 보쌈</t>
  </si>
  <si>
    <t>용월선</t>
  </si>
  <si>
    <t>강원도 인제군 남면 신남로54번길 10</t>
  </si>
  <si>
    <t>홍콩반점</t>
  </si>
  <si>
    <t>김영득</t>
  </si>
  <si>
    <t>강원도 인제군 남면 신남로58번길 4-1</t>
  </si>
  <si>
    <t>소양한식마을</t>
  </si>
  <si>
    <t>김점자</t>
  </si>
  <si>
    <t>강원도 인제군 남면 신남로 83</t>
  </si>
  <si>
    <t>미향각</t>
  </si>
  <si>
    <t>김돈자</t>
  </si>
  <si>
    <t>강원도 인제군 남면 신남로 53-1</t>
  </si>
  <si>
    <t>우리사철탕</t>
  </si>
  <si>
    <t>김선</t>
  </si>
  <si>
    <t>강원도 인제군 남면 신남로 53</t>
  </si>
  <si>
    <t>투다리 신남점</t>
  </si>
  <si>
    <t>강원도 인제군 남면 신남로 57</t>
  </si>
  <si>
    <t>김미순</t>
  </si>
  <si>
    <t>강원도 인제군 남면 신남로 63</t>
  </si>
  <si>
    <t>동원식당</t>
  </si>
  <si>
    <t>한춘자</t>
  </si>
  <si>
    <t xml:space="preserve">남면 신남리 463번지 8호  </t>
  </si>
  <si>
    <t>정원식당</t>
  </si>
  <si>
    <t>강원도 인제군 남면 삼팔선로 2115</t>
  </si>
  <si>
    <t>국제기사식당</t>
  </si>
  <si>
    <t>차정옥</t>
  </si>
  <si>
    <t>강원도 인제군 남면 신남로 35</t>
  </si>
  <si>
    <t>장충한방족발보쌈</t>
  </si>
  <si>
    <t>심재명</t>
  </si>
  <si>
    <t>강원도 인제군 남면 신남로 23</t>
  </si>
  <si>
    <t>유은순</t>
  </si>
  <si>
    <t>제일의정부부대찌개 전문점</t>
  </si>
  <si>
    <t>이정자</t>
  </si>
  <si>
    <t>강원도 인제군 남면 신남로 34</t>
  </si>
  <si>
    <t>BBQ 한마리 반치킨 신남 태준점</t>
  </si>
  <si>
    <t>박제혁</t>
  </si>
  <si>
    <t>강원도 인제군 남면 신남로 90</t>
  </si>
  <si>
    <t>신남막국수</t>
  </si>
  <si>
    <t>이종엽</t>
  </si>
  <si>
    <t>강원도 인제군 남면 신남로94번길 8</t>
  </si>
  <si>
    <t>장수영양탕</t>
  </si>
  <si>
    <t>전상민</t>
  </si>
  <si>
    <t>강원도 인제군 남면 신남로82번길 9-6</t>
  </si>
  <si>
    <t>신남회관</t>
  </si>
  <si>
    <t>육군제3723부대장</t>
  </si>
  <si>
    <t>강원도 인제군 남면 신풍길 39</t>
  </si>
  <si>
    <t>백합식당</t>
  </si>
  <si>
    <t>김춘자</t>
  </si>
  <si>
    <t>강원도 인제군 남면 신풍길 48</t>
  </si>
  <si>
    <t>신남원조화로구이</t>
  </si>
  <si>
    <t>윤성숙</t>
  </si>
  <si>
    <t>강원도 인제군 남면 설악로 425</t>
  </si>
  <si>
    <t>블루힐레스토랑</t>
  </si>
  <si>
    <t>강원도 인제군 남면 설악로 429-75</t>
  </si>
  <si>
    <t>박정순</t>
  </si>
  <si>
    <t>강원도 인제군 남면 설악로 391-47</t>
  </si>
  <si>
    <t>지래비 식당</t>
  </si>
  <si>
    <t>안병권</t>
  </si>
  <si>
    <t>강원도 인제군 남면 설악로 391-51</t>
  </si>
  <si>
    <t>청정휴식공원</t>
  </si>
  <si>
    <t>고명규</t>
  </si>
  <si>
    <t>강원도 인제군 남면 설악로 10</t>
  </si>
  <si>
    <t>청정조각식당</t>
  </si>
  <si>
    <t>고성식</t>
  </si>
  <si>
    <t>설마루</t>
  </si>
  <si>
    <t>김성</t>
  </si>
  <si>
    <t>강원도 인제군 남면 설악로 29</t>
  </si>
  <si>
    <t>그때그집막국수</t>
  </si>
  <si>
    <t>김순기</t>
  </si>
  <si>
    <t>강원도 인제군 남면 설악로 115</t>
  </si>
  <si>
    <t>어론쉼터</t>
  </si>
  <si>
    <t>채중석</t>
  </si>
  <si>
    <t xml:space="preserve">남면 어론리 628번지 5호  </t>
  </si>
  <si>
    <t>처갓집 양념치킨 신남점</t>
  </si>
  <si>
    <t xml:space="preserve">남면 어론리 70-1번지  </t>
  </si>
  <si>
    <t>어론막국수</t>
  </si>
  <si>
    <t>설정자</t>
  </si>
  <si>
    <t>강원도 인제군 남면 응봉길 143-4</t>
  </si>
  <si>
    <t>송재연</t>
  </si>
  <si>
    <t>강원도 인제군 남면 어론길 4</t>
  </si>
  <si>
    <t>청정휴식타운</t>
  </si>
  <si>
    <t>고남식</t>
  </si>
  <si>
    <t>강원도 인제군 남면 설악로 331</t>
  </si>
  <si>
    <t>38횟집</t>
  </si>
  <si>
    <t>김필순</t>
  </si>
  <si>
    <t xml:space="preserve">남면 하수내리 1번지  </t>
  </si>
  <si>
    <t>소나무집</t>
  </si>
  <si>
    <t>김현숙</t>
  </si>
  <si>
    <t xml:space="preserve">남면 하수내리 27번지 3호  </t>
  </si>
  <si>
    <t>010 -8925- 474</t>
  </si>
  <si>
    <t xml:space="preserve"> 033- 461-6390</t>
  </si>
  <si>
    <t>033 -461 -0404</t>
  </si>
  <si>
    <t xml:space="preserve"> 033- 461-1046</t>
  </si>
  <si>
    <t xml:space="preserve"> 033- 463-6335</t>
  </si>
  <si>
    <t xml:space="preserve"> 033- 463-6478</t>
  </si>
  <si>
    <t xml:space="preserve"> 033- 463-0625</t>
  </si>
  <si>
    <t xml:space="preserve"> 033- 463-1394</t>
  </si>
  <si>
    <t xml:space="preserve"> 033- 463-1088</t>
  </si>
  <si>
    <t xml:space="preserve"> 033- 463-6361</t>
  </si>
  <si>
    <t>033 -463 -6192</t>
  </si>
  <si>
    <t xml:space="preserve"> 033- 463-8520</t>
  </si>
  <si>
    <t xml:space="preserve"> 033- 463-0897</t>
  </si>
  <si>
    <t xml:space="preserve"> 033- 463-6357</t>
  </si>
  <si>
    <t xml:space="preserve"> 033- 463-8833</t>
  </si>
  <si>
    <t xml:space="preserve"> 033- 463-1619</t>
  </si>
  <si>
    <t xml:space="preserve"> 033- 461-3833</t>
  </si>
  <si>
    <t xml:space="preserve"> 033- 461-3838</t>
  </si>
  <si>
    <t xml:space="preserve"> 033- 461-2599</t>
  </si>
  <si>
    <t xml:space="preserve"> 033- 461-6292</t>
  </si>
  <si>
    <t xml:space="preserve"> 033- 461-6238</t>
  </si>
  <si>
    <t xml:space="preserve"> 033- 461-7981</t>
  </si>
  <si>
    <t xml:space="preserve"> 033- 461-6305</t>
  </si>
  <si>
    <t xml:space="preserve"> 033- 461-7733</t>
  </si>
  <si>
    <t xml:space="preserve"> 033- 461-2900</t>
  </si>
  <si>
    <t xml:space="preserve"> 033- 461-6224</t>
  </si>
  <si>
    <t xml:space="preserve"> 033- 461-6352</t>
  </si>
  <si>
    <t xml:space="preserve"> 033- 461-7929</t>
  </si>
  <si>
    <t xml:space="preserve"> 033- 461-6524</t>
  </si>
  <si>
    <t xml:space="preserve"> 033- 461-6500</t>
  </si>
  <si>
    <t xml:space="preserve"> 033- 461-5977</t>
  </si>
  <si>
    <t xml:space="preserve"> 033- 461-1927</t>
  </si>
  <si>
    <t xml:space="preserve"> 033- 463-0705</t>
  </si>
  <si>
    <t>033 -461 -6081</t>
  </si>
  <si>
    <t xml:space="preserve"> 033- 461-0704</t>
  </si>
  <si>
    <t xml:space="preserve"> 033- 461-9262</t>
  </si>
  <si>
    <t xml:space="preserve"> 033- 461-1421</t>
  </si>
  <si>
    <t>033 -461 -6272</t>
  </si>
  <si>
    <t xml:space="preserve"> 033- 461-6030</t>
  </si>
  <si>
    <t xml:space="preserve"> 033- 461-9942</t>
  </si>
  <si>
    <t xml:space="preserve"> 033- 461-6186</t>
  </si>
  <si>
    <t>033 - 463-7729</t>
  </si>
  <si>
    <t xml:space="preserve"> 033- 461-6118</t>
  </si>
  <si>
    <t>033 -462 -0049</t>
  </si>
  <si>
    <t xml:space="preserve"> 033- 461-6014</t>
  </si>
  <si>
    <t xml:space="preserve"> 033- 461-4915</t>
  </si>
  <si>
    <t xml:space="preserve"> 033- 461-8807</t>
  </si>
  <si>
    <t>033 -462 -4082</t>
  </si>
  <si>
    <t xml:space="preserve"> 033- 461-6243</t>
  </si>
  <si>
    <t xml:space="preserve"> 033- 461-7205</t>
  </si>
  <si>
    <t>0334-6252-33</t>
  </si>
  <si>
    <t xml:space="preserve"> 033- 461-5925</t>
  </si>
  <si>
    <t xml:space="preserve"> 033- 461-5192</t>
  </si>
  <si>
    <t>033 -463 -0847</t>
  </si>
  <si>
    <t xml:space="preserve"> 033- 461-7883</t>
  </si>
  <si>
    <t>033 -461 -7798</t>
  </si>
  <si>
    <t>033 -461 -6155</t>
  </si>
  <si>
    <t xml:space="preserve"> 033- 461-6020</t>
  </si>
  <si>
    <t xml:space="preserve"> 033- 462-8999</t>
  </si>
  <si>
    <t xml:space="preserve"> 033- 461-8285</t>
  </si>
  <si>
    <t xml:space="preserve"> 033- 462-3470</t>
  </si>
  <si>
    <t>033 -463 -3388</t>
  </si>
  <si>
    <t xml:space="preserve"> 033- 461-6422</t>
  </si>
  <si>
    <t>033 -461 -0260</t>
  </si>
  <si>
    <t xml:space="preserve"> 033- 461-6464</t>
  </si>
  <si>
    <t xml:space="preserve"> 033- 461-6433</t>
  </si>
  <si>
    <t xml:space="preserve"> 033- 461-5080</t>
  </si>
  <si>
    <t xml:space="preserve"> 033- 461-0808</t>
  </si>
  <si>
    <t xml:space="preserve"> 033- 461-0049</t>
  </si>
  <si>
    <t xml:space="preserve"> 033- 462-6163</t>
  </si>
  <si>
    <t>010 -3349-7284</t>
  </si>
  <si>
    <t xml:space="preserve"> 033- 461-1089</t>
  </si>
  <si>
    <t>033 -462 -3364</t>
  </si>
  <si>
    <t>033 -461 -9137</t>
  </si>
  <si>
    <t xml:space="preserve"> 033- 461-1261</t>
  </si>
  <si>
    <t xml:space="preserve"> 033- 463-8811</t>
  </si>
  <si>
    <t xml:space="preserve"> 033- 462-9116</t>
  </si>
  <si>
    <t>033 -461 -1752</t>
  </si>
  <si>
    <t>033 -462 -9334</t>
  </si>
  <si>
    <t xml:space="preserve"> 033- 461-1047</t>
  </si>
  <si>
    <t xml:space="preserve"> 033- 461-2300</t>
  </si>
  <si>
    <t>033 -461 -6178</t>
  </si>
  <si>
    <t xml:space="preserve"> 033- 461-9682</t>
  </si>
  <si>
    <t>033 -461 -6068</t>
  </si>
  <si>
    <t xml:space="preserve"> 033- 461-5535</t>
  </si>
  <si>
    <t>033 -463 -0705</t>
  </si>
  <si>
    <t xml:space="preserve"> 033- 461-6339</t>
  </si>
  <si>
    <t xml:space="preserve">    - 460-8153</t>
  </si>
  <si>
    <t xml:space="preserve"> 033- 461-1269</t>
  </si>
  <si>
    <t xml:space="preserve"> 033- 461-5378</t>
  </si>
  <si>
    <t xml:space="preserve">서화면 천도리 2번지  </t>
  </si>
  <si>
    <t xml:space="preserve">서화면 서화리 2번지  </t>
  </si>
  <si>
    <t xml:space="preserve">서화면 서화리 538번지 1호  </t>
  </si>
  <si>
    <t xml:space="preserve">인제읍 하추리 471번지  </t>
  </si>
  <si>
    <t xml:space="preserve">인제읍 상동리 359번지 2호 (2층)  </t>
  </si>
  <si>
    <t xml:space="preserve">인제읍 상동리 358-11번지  </t>
  </si>
  <si>
    <t xml:space="preserve">인제읍 상동리 269번지 17호  </t>
  </si>
  <si>
    <t xml:space="preserve">인제읍 상동리 252번지 6호  </t>
  </si>
  <si>
    <t xml:space="preserve">인제읍 상동리 246번지 2호  </t>
  </si>
  <si>
    <t xml:space="preserve">인제읍 남북리 59번지  </t>
  </si>
  <si>
    <t xml:space="preserve">인제읍 남북리 2번지 (2/1)  </t>
  </si>
  <si>
    <t xml:space="preserve">인제읍 남북리 377번지  </t>
  </si>
  <si>
    <t xml:space="preserve">인제읍 귀둔리 673번지 1호  </t>
  </si>
  <si>
    <t xml:space="preserve">인제읍 가아리 30번지 3호  </t>
  </si>
  <si>
    <t xml:space="preserve">인제읍 가아리 351번지 3호  </t>
  </si>
  <si>
    <t>153 식당</t>
  </si>
  <si>
    <t>조춘식</t>
  </si>
  <si>
    <t>즐거운 밥상</t>
  </si>
  <si>
    <t>박경희</t>
  </si>
  <si>
    <t>곰취도시락</t>
  </si>
  <si>
    <t>이월헌</t>
  </si>
  <si>
    <t>아침뜨락</t>
  </si>
  <si>
    <t>이자숙</t>
  </si>
  <si>
    <t>방태산 대복식당</t>
  </si>
  <si>
    <t>장순이</t>
  </si>
  <si>
    <t>산의향기식당</t>
  </si>
  <si>
    <t>꽃피는산골쉼터</t>
  </si>
  <si>
    <t>김영수</t>
  </si>
  <si>
    <t>스마일식당</t>
  </si>
  <si>
    <t>장창옥</t>
  </si>
  <si>
    <t>방태산황토펜션식당</t>
  </si>
  <si>
    <t>전재민</t>
  </si>
  <si>
    <t>방태산솔마루펜션 식당</t>
  </si>
  <si>
    <t>숲속의하얀집</t>
  </si>
  <si>
    <t>이명렬</t>
  </si>
  <si>
    <t>시골밥상</t>
  </si>
  <si>
    <t>장진수</t>
  </si>
  <si>
    <t>숲속의빈터 방동막국수</t>
  </si>
  <si>
    <t>최재규</t>
  </si>
  <si>
    <t>오류동막국수</t>
  </si>
  <si>
    <t>이금녀</t>
  </si>
  <si>
    <t>궁둥막국수</t>
  </si>
  <si>
    <t>쌍둥이 가든</t>
  </si>
  <si>
    <t>카페</t>
  </si>
  <si>
    <t>카페테리아</t>
  </si>
  <si>
    <t>한식당</t>
  </si>
  <si>
    <t>스카이라운지</t>
  </si>
  <si>
    <t>함박웃음</t>
  </si>
  <si>
    <t>이혜경</t>
  </si>
  <si>
    <t>대농식당</t>
  </si>
  <si>
    <t>내린천가든</t>
  </si>
  <si>
    <t>정정화</t>
  </si>
  <si>
    <t>산골나들이</t>
  </si>
  <si>
    <t>오애경</t>
  </si>
  <si>
    <t>진동리 나무꾼과선녀</t>
  </si>
  <si>
    <t>김아정</t>
  </si>
  <si>
    <t>설피공간</t>
  </si>
  <si>
    <t>진예은</t>
  </si>
  <si>
    <t>곰배령식당</t>
  </si>
  <si>
    <t>이정순</t>
  </si>
  <si>
    <t>대성설피 맛집</t>
  </si>
  <si>
    <t>곰배령가는길</t>
  </si>
  <si>
    <t>김봉서</t>
  </si>
  <si>
    <t>설피밭곰배령식당</t>
  </si>
  <si>
    <t>김성해</t>
  </si>
  <si>
    <t>쥐와돼지펜션식당</t>
  </si>
  <si>
    <t>세쌍둥이네 풀꽃세상</t>
  </si>
  <si>
    <t>복흥.수묵화</t>
  </si>
  <si>
    <t>김창준</t>
  </si>
  <si>
    <t>수묵화2</t>
  </si>
  <si>
    <t>태형이네Ⅲ</t>
  </si>
  <si>
    <t>김점순</t>
  </si>
  <si>
    <t>두무대식당</t>
  </si>
  <si>
    <t>박상해</t>
  </si>
  <si>
    <t>진동막국수</t>
  </si>
  <si>
    <t>노옥진</t>
  </si>
  <si>
    <t>진동산채촌</t>
  </si>
  <si>
    <t>신선골</t>
  </si>
  <si>
    <t>진동계곡산장</t>
  </si>
  <si>
    <t>최정희</t>
  </si>
  <si>
    <t>피자밸리</t>
  </si>
  <si>
    <t>강성욱</t>
  </si>
  <si>
    <t>무지개</t>
  </si>
  <si>
    <t>황소유원지식당</t>
  </si>
  <si>
    <t>장영숙</t>
  </si>
  <si>
    <t xml:space="preserve">기린면 현리 1018번지  </t>
  </si>
  <si>
    <t>황소가든</t>
  </si>
  <si>
    <t>탁준이</t>
  </si>
  <si>
    <t>매화촌쉼터</t>
  </si>
  <si>
    <t>최순덕</t>
  </si>
  <si>
    <t>사는동안</t>
  </si>
  <si>
    <t>박민구</t>
  </si>
  <si>
    <t>조롱고개 막국수</t>
  </si>
  <si>
    <t>주유미</t>
  </si>
  <si>
    <t>유성집</t>
  </si>
  <si>
    <t>조봉순</t>
  </si>
  <si>
    <t xml:space="preserve">기린면 현리 1번지  </t>
  </si>
  <si>
    <t>김춘화</t>
  </si>
  <si>
    <t>제주가든</t>
  </si>
  <si>
    <t>서현주</t>
  </si>
  <si>
    <t>미소식당</t>
  </si>
  <si>
    <t>전현석</t>
  </si>
  <si>
    <t>강원식당</t>
  </si>
  <si>
    <t>이오석</t>
  </si>
  <si>
    <t>돼지마을</t>
  </si>
  <si>
    <t>김은화</t>
  </si>
  <si>
    <t>이교매운탕</t>
  </si>
  <si>
    <t>정호석</t>
  </si>
  <si>
    <t>돌배레스토랑</t>
  </si>
  <si>
    <t>김대규</t>
  </si>
  <si>
    <t>짱구분식</t>
  </si>
  <si>
    <t>이병선</t>
  </si>
  <si>
    <t>다리골</t>
  </si>
  <si>
    <t>임경자</t>
  </si>
  <si>
    <t>조개마을</t>
  </si>
  <si>
    <t>현진석</t>
  </si>
  <si>
    <t>좋으니까</t>
  </si>
  <si>
    <t>장터마을</t>
  </si>
  <si>
    <t>노음화</t>
  </si>
  <si>
    <t>안영옥</t>
  </si>
  <si>
    <t>동해정</t>
  </si>
  <si>
    <t>박순자</t>
  </si>
  <si>
    <t>목포순대집</t>
  </si>
  <si>
    <t>손복수</t>
  </si>
  <si>
    <t>기린농협내린천상차림</t>
  </si>
  <si>
    <t>전현진</t>
  </si>
  <si>
    <t xml:space="preserve">기린면 현리 418번지  </t>
  </si>
  <si>
    <t>오륙오륙 칼국수 전문점</t>
  </si>
  <si>
    <t>떼둔지막국수</t>
  </si>
  <si>
    <t>원춘자</t>
  </si>
  <si>
    <t>대광식당</t>
  </si>
  <si>
    <t>김화순</t>
  </si>
  <si>
    <t>홍설화</t>
  </si>
  <si>
    <t xml:space="preserve">기린면 현리 5번지  </t>
  </si>
  <si>
    <t>고향집</t>
  </si>
  <si>
    <t>박순옥</t>
  </si>
  <si>
    <t>양지가마솥국밥</t>
  </si>
  <si>
    <t>신통치킨</t>
  </si>
  <si>
    <t>박수준</t>
  </si>
  <si>
    <t>시골닭갈비</t>
  </si>
  <si>
    <t>이하섭</t>
  </si>
  <si>
    <t>영동닭갈비</t>
  </si>
  <si>
    <t>김가네 맛집</t>
  </si>
  <si>
    <t>이재선</t>
  </si>
  <si>
    <t>로하바비큐</t>
  </si>
  <si>
    <t>범털이 식당</t>
  </si>
  <si>
    <t>김봉태</t>
  </si>
  <si>
    <t>한상철 왕족발</t>
  </si>
  <si>
    <t>조혜숙</t>
  </si>
  <si>
    <t>광춘원</t>
  </si>
  <si>
    <t>김영미</t>
  </si>
  <si>
    <t>현리소금구이</t>
  </si>
  <si>
    <t>김태민</t>
  </si>
  <si>
    <t>유옥수</t>
  </si>
  <si>
    <t>페리카나구구 현리점</t>
  </si>
  <si>
    <t>박근자</t>
  </si>
  <si>
    <t>어촌생선구이</t>
  </si>
  <si>
    <t>용영혜</t>
  </si>
  <si>
    <t>이명자</t>
  </si>
  <si>
    <t>대구숯불막창</t>
  </si>
  <si>
    <t>천순옥</t>
  </si>
  <si>
    <t>고기촌 화로 숯불구이</t>
  </si>
  <si>
    <t>조복식</t>
  </si>
  <si>
    <t>태봉회관</t>
  </si>
  <si>
    <t>김계숙</t>
  </si>
  <si>
    <t>만석식당</t>
  </si>
  <si>
    <t>조순심</t>
  </si>
  <si>
    <t>옹기종기</t>
  </si>
  <si>
    <t>김미희</t>
  </si>
  <si>
    <t>이삭칼국수수제비</t>
  </si>
  <si>
    <t>이경순</t>
  </si>
  <si>
    <t>쌍둥이순대</t>
  </si>
  <si>
    <t>락뽁기</t>
  </si>
  <si>
    <t>신미자</t>
  </si>
  <si>
    <t>빨간족발</t>
  </si>
  <si>
    <t>윤광진</t>
  </si>
  <si>
    <t>맥시칸 피자샵</t>
  </si>
  <si>
    <t>이남권</t>
  </si>
  <si>
    <t>내린천닭갈비</t>
  </si>
  <si>
    <t>김동남</t>
  </si>
  <si>
    <t>산이슬</t>
  </si>
  <si>
    <t>장성하</t>
  </si>
  <si>
    <t>청주해장국</t>
  </si>
  <si>
    <t>엄창숙</t>
  </si>
  <si>
    <t>리디아스 커피</t>
  </si>
  <si>
    <t>황선경</t>
  </si>
  <si>
    <t>대성횟집</t>
  </si>
  <si>
    <t>김용훈</t>
  </si>
  <si>
    <t>덕다리항아리감자탕</t>
  </si>
  <si>
    <t>박영환</t>
  </si>
  <si>
    <t>춘천식당</t>
  </si>
  <si>
    <t>덕다리 추어 칼국수</t>
  </si>
  <si>
    <t>이화순</t>
  </si>
  <si>
    <t>힐링포차</t>
  </si>
  <si>
    <t>박영철</t>
  </si>
  <si>
    <t>장보고</t>
  </si>
  <si>
    <t>최형자</t>
  </si>
  <si>
    <t>만민왕갈비</t>
  </si>
  <si>
    <t>박석중</t>
  </si>
  <si>
    <t>뮌헨 아이스 펌</t>
  </si>
  <si>
    <t>임선영</t>
  </si>
  <si>
    <t>네네치킨 피자</t>
  </si>
  <si>
    <t>박희군</t>
  </si>
  <si>
    <t>부천식당</t>
  </si>
  <si>
    <t>김숙희</t>
  </si>
  <si>
    <t>고기구워</t>
  </si>
  <si>
    <t>이영준</t>
  </si>
  <si>
    <t>내린천 왕족발</t>
  </si>
  <si>
    <t>정명숙</t>
  </si>
  <si>
    <t>소 한마리</t>
  </si>
  <si>
    <t>최미숙</t>
  </si>
  <si>
    <t>커피랑</t>
  </si>
  <si>
    <t>산악회관식당</t>
  </si>
  <si>
    <t>정성윤</t>
  </si>
  <si>
    <t>기린면 내린천로 3898</t>
    <phoneticPr fontId="5" type="noConversion"/>
  </si>
  <si>
    <t>기린면 내린천로 3893</t>
    <phoneticPr fontId="5" type="noConversion"/>
  </si>
  <si>
    <t>기린면 내린천로 3899</t>
    <phoneticPr fontId="5" type="noConversion"/>
  </si>
  <si>
    <t>기린면 내린천로 3897</t>
    <phoneticPr fontId="5" type="noConversion"/>
  </si>
  <si>
    <t>기린면 내린천로 3895</t>
    <phoneticPr fontId="5" type="noConversion"/>
  </si>
  <si>
    <t>기린면 내린천로 3903</t>
    <phoneticPr fontId="5" type="noConversion"/>
  </si>
  <si>
    <t>기린면 내린천로 3899-2</t>
    <phoneticPr fontId="5" type="noConversion"/>
  </si>
  <si>
    <t>기린면 내린천로 3905</t>
    <phoneticPr fontId="5" type="noConversion"/>
  </si>
  <si>
    <t>기린면 덕다리길 1-15</t>
    <phoneticPr fontId="5" type="noConversion"/>
  </si>
  <si>
    <t>기린면 덕다리길 8</t>
    <phoneticPr fontId="5" type="noConversion"/>
  </si>
  <si>
    <t>기린면 덕다리길 14-2</t>
    <phoneticPr fontId="5" type="noConversion"/>
  </si>
  <si>
    <t>기린면 덕다리길 14-11</t>
    <phoneticPr fontId="5" type="noConversion"/>
  </si>
  <si>
    <t>기린면 조침령로 5</t>
    <phoneticPr fontId="5" type="noConversion"/>
  </si>
  <si>
    <t>기린면 내린천로 3987</t>
    <phoneticPr fontId="5" type="noConversion"/>
  </si>
  <si>
    <t>기린면 내린천로 4002</t>
    <phoneticPr fontId="5" type="noConversion"/>
  </si>
  <si>
    <t>기린면 내린천로 4008-1</t>
    <phoneticPr fontId="5" type="noConversion"/>
  </si>
  <si>
    <t>기린면 내린천로 4026</t>
    <phoneticPr fontId="5" type="noConversion"/>
  </si>
  <si>
    <t>기린면 내린천로 4017</t>
    <phoneticPr fontId="5" type="noConversion"/>
  </si>
  <si>
    <t>기린면 내린천로 4021</t>
    <phoneticPr fontId="5" type="noConversion"/>
  </si>
  <si>
    <t>기린면 내린천로 4024</t>
    <phoneticPr fontId="5" type="noConversion"/>
  </si>
  <si>
    <t>기린면 내린천로 4020</t>
    <phoneticPr fontId="5" type="noConversion"/>
  </si>
  <si>
    <t>기린면 내린천로 4026-2</t>
    <phoneticPr fontId="5" type="noConversion"/>
  </si>
  <si>
    <t>기린면 내린천로 4024-1</t>
    <phoneticPr fontId="5" type="noConversion"/>
  </si>
  <si>
    <t>기린면 내린천로 4011</t>
    <phoneticPr fontId="5" type="noConversion"/>
  </si>
  <si>
    <t>기린면 내린천로 4007</t>
    <phoneticPr fontId="5" type="noConversion"/>
  </si>
  <si>
    <t>기린면 내린천로 4013</t>
    <phoneticPr fontId="5" type="noConversion"/>
  </si>
  <si>
    <t>기린면 내린천로 4016</t>
    <phoneticPr fontId="5" type="noConversion"/>
  </si>
  <si>
    <t>기린면 기린로 26</t>
    <phoneticPr fontId="5" type="noConversion"/>
  </si>
  <si>
    <t>기린면 기린로 19</t>
    <phoneticPr fontId="5" type="noConversion"/>
  </si>
  <si>
    <t>기린면 기린로 19-1</t>
    <phoneticPr fontId="5" type="noConversion"/>
  </si>
  <si>
    <t>기린면 기린로 17</t>
    <phoneticPr fontId="5" type="noConversion"/>
  </si>
  <si>
    <t>기린면 기린로 18</t>
    <phoneticPr fontId="5" type="noConversion"/>
  </si>
  <si>
    <t>기린면 기린로 16</t>
    <phoneticPr fontId="5" type="noConversion"/>
  </si>
  <si>
    <t>기린면 기린로 35-3</t>
    <phoneticPr fontId="5" type="noConversion"/>
  </si>
  <si>
    <t>기린면 내린천로 4034</t>
    <phoneticPr fontId="5" type="noConversion"/>
  </si>
  <si>
    <t xml:space="preserve">기린면 현리 645번지 3호  </t>
    <phoneticPr fontId="5" type="noConversion"/>
  </si>
  <si>
    <t>기린면 내린천로 4030-5</t>
    <phoneticPr fontId="5" type="noConversion"/>
  </si>
  <si>
    <t>기린면 내린천로 4042</t>
    <phoneticPr fontId="5" type="noConversion"/>
  </si>
  <si>
    <t>기린면 내린천로 4040</t>
    <phoneticPr fontId="5" type="noConversion"/>
  </si>
  <si>
    <t>기린면 내린천로 4090</t>
    <phoneticPr fontId="5" type="noConversion"/>
  </si>
  <si>
    <t>기린면 내린천로 4094</t>
    <phoneticPr fontId="5" type="noConversion"/>
  </si>
  <si>
    <t>기린면 내린천로 4082-1</t>
    <phoneticPr fontId="5" type="noConversion"/>
  </si>
  <si>
    <t>기린면 기린로 52</t>
    <phoneticPr fontId="5" type="noConversion"/>
  </si>
  <si>
    <t>기린면 기린로 55-2</t>
    <phoneticPr fontId="5" type="noConversion"/>
  </si>
  <si>
    <t>기린면 기린로 43</t>
    <phoneticPr fontId="5" type="noConversion"/>
  </si>
  <si>
    <t>기린면 기린로42번길 1</t>
    <phoneticPr fontId="5" type="noConversion"/>
  </si>
  <si>
    <t>기린면 기린로42번길 3-3</t>
    <phoneticPr fontId="5" type="noConversion"/>
  </si>
  <si>
    <t>기린면 기린로42번길 3-2</t>
    <phoneticPr fontId="5" type="noConversion"/>
  </si>
  <si>
    <t>기린면 기린로 38-2</t>
    <phoneticPr fontId="5" type="noConversion"/>
  </si>
  <si>
    <t>기린면 기린로 42</t>
    <phoneticPr fontId="5" type="noConversion"/>
  </si>
  <si>
    <t>기린면 기린로42번길 4-2</t>
    <phoneticPr fontId="5" type="noConversion"/>
  </si>
  <si>
    <t>기린면 기린로42번길 4-4</t>
    <phoneticPr fontId="5" type="noConversion"/>
  </si>
  <si>
    <t>기린면 조침령로 7</t>
    <phoneticPr fontId="5" type="noConversion"/>
  </si>
  <si>
    <t>기린면 조침령로 16</t>
    <phoneticPr fontId="5" type="noConversion"/>
  </si>
  <si>
    <t>기린면 조침령로 37</t>
    <phoneticPr fontId="5" type="noConversion"/>
  </si>
  <si>
    <t>기린면 조침령로 167</t>
    <phoneticPr fontId="5" type="noConversion"/>
  </si>
  <si>
    <t>기린면 내린천로 3564</t>
    <phoneticPr fontId="5" type="noConversion"/>
  </si>
  <si>
    <t>기린면 내린천로 3412</t>
    <phoneticPr fontId="5" type="noConversion"/>
  </si>
  <si>
    <t>기린면 내린천로 3597</t>
    <phoneticPr fontId="5" type="noConversion"/>
  </si>
  <si>
    <t>기린면 설피밭길 291</t>
    <phoneticPr fontId="5" type="noConversion"/>
  </si>
  <si>
    <t>기린면 꿩밭길 190-23</t>
    <phoneticPr fontId="5" type="noConversion"/>
  </si>
  <si>
    <t>기린면 꿩밭길 203-18</t>
    <phoneticPr fontId="5" type="noConversion"/>
  </si>
  <si>
    <t>기린면 조침령로 1024</t>
    <phoneticPr fontId="5" type="noConversion"/>
  </si>
  <si>
    <t>기린면 조침령로 1073</t>
    <phoneticPr fontId="5" type="noConversion"/>
  </si>
  <si>
    <t>기린면 조침령로 1156</t>
    <phoneticPr fontId="5" type="noConversion"/>
  </si>
  <si>
    <t>기린면 조침령로 1233</t>
    <phoneticPr fontId="5" type="noConversion"/>
  </si>
  <si>
    <t>기린면 조침령로 1630</t>
    <phoneticPr fontId="5" type="noConversion"/>
  </si>
  <si>
    <t>기린면 설피밭길 497-128</t>
    <phoneticPr fontId="5" type="noConversion"/>
  </si>
  <si>
    <t>기린면 설피밭길 686</t>
    <phoneticPr fontId="5" type="noConversion"/>
  </si>
  <si>
    <t>기린면 설피밭길 651</t>
    <phoneticPr fontId="5" type="noConversion"/>
  </si>
  <si>
    <t>기린면 설피밭길 620</t>
    <phoneticPr fontId="5" type="noConversion"/>
  </si>
  <si>
    <t>기린면 조침령로 2193</t>
    <phoneticPr fontId="5" type="noConversion"/>
  </si>
  <si>
    <t>기린면 설피밭길 562</t>
    <phoneticPr fontId="5" type="noConversion"/>
  </si>
  <si>
    <t>기린면 설피밭길 482</t>
    <phoneticPr fontId="5" type="noConversion"/>
  </si>
  <si>
    <t>기린면 조침령로 2232</t>
    <phoneticPr fontId="5" type="noConversion"/>
  </si>
  <si>
    <t>기린면 설피밭길 395-11</t>
    <phoneticPr fontId="5" type="noConversion"/>
  </si>
  <si>
    <t>기린면 봉덕동길 1</t>
    <phoneticPr fontId="5" type="noConversion"/>
  </si>
  <si>
    <t>기린면 노전동길 18</t>
    <phoneticPr fontId="5" type="noConversion"/>
  </si>
  <si>
    <t>기린면 상하답로 130</t>
    <phoneticPr fontId="5" type="noConversion"/>
  </si>
  <si>
    <t>기린면 내린천로 4423</t>
    <phoneticPr fontId="5" type="noConversion"/>
  </si>
  <si>
    <t>기린면 내린천로 4534</t>
    <phoneticPr fontId="5" type="noConversion"/>
  </si>
  <si>
    <t>기린면 조침령로 428</t>
    <phoneticPr fontId="5" type="noConversion"/>
  </si>
  <si>
    <t>기린면 조침령로 496</t>
    <phoneticPr fontId="5" type="noConversion"/>
  </si>
  <si>
    <t>기린면 조침령로 515</t>
    <phoneticPr fontId="5" type="noConversion"/>
  </si>
  <si>
    <t>기린면 방태산길 122-12</t>
    <phoneticPr fontId="5" type="noConversion"/>
  </si>
  <si>
    <t>기린면 방태산길 122-6</t>
    <phoneticPr fontId="5" type="noConversion"/>
  </si>
  <si>
    <t>기린면 방태산길 119</t>
    <phoneticPr fontId="5" type="noConversion"/>
  </si>
  <si>
    <t>기린면 방태산길 97</t>
    <phoneticPr fontId="5" type="noConversion"/>
  </si>
  <si>
    <t>기린면 방태산길 36</t>
    <phoneticPr fontId="5" type="noConversion"/>
  </si>
  <si>
    <t>기린면 방태산길 17</t>
    <phoneticPr fontId="5" type="noConversion"/>
  </si>
  <si>
    <t>기린면 조침령로 755</t>
    <phoneticPr fontId="5" type="noConversion"/>
  </si>
  <si>
    <t>기린면 두루미길 7-18</t>
    <phoneticPr fontId="5" type="noConversion"/>
  </si>
  <si>
    <t>기린면 두루미길 34</t>
    <phoneticPr fontId="5" type="noConversion"/>
  </si>
  <si>
    <t>기린면 내린천로 4431</t>
    <phoneticPr fontId="5" type="noConversion"/>
  </si>
  <si>
    <t>기린면 내린천로 4021</t>
    <phoneticPr fontId="5" type="noConversion"/>
  </si>
  <si>
    <t>기린면 기린로 55</t>
    <phoneticPr fontId="5" type="noConversion"/>
  </si>
  <si>
    <t>남면 응봉길 94</t>
    <phoneticPr fontId="5" type="noConversion"/>
  </si>
  <si>
    <t>033 -461 -5678</t>
  </si>
  <si>
    <t>033 -461 -8096</t>
  </si>
  <si>
    <t>033 -461 -3141</t>
  </si>
  <si>
    <t>033 -462 -2955</t>
  </si>
  <si>
    <t>033 -461 -7467</t>
  </si>
  <si>
    <t xml:space="preserve"> 033- 463-7397</t>
  </si>
  <si>
    <t>011 -254 -1103</t>
  </si>
  <si>
    <t xml:space="preserve"> 033- 463-5488</t>
  </si>
  <si>
    <t>033 -463 -7688</t>
  </si>
  <si>
    <t xml:space="preserve"> 033- 463-7447</t>
  </si>
  <si>
    <t>017 -383 -7688</t>
  </si>
  <si>
    <t xml:space="preserve"> 033- 461-0419</t>
  </si>
  <si>
    <t xml:space="preserve"> 033- 461-1948</t>
  </si>
  <si>
    <t xml:space="preserve"> 033- 461-5706</t>
  </si>
  <si>
    <t>033 -461 -0052</t>
  </si>
  <si>
    <t xml:space="preserve"> 033- 463-9130</t>
  </si>
  <si>
    <t>010 -8869-6764</t>
  </si>
  <si>
    <t xml:space="preserve"> 033- 461-5260</t>
  </si>
  <si>
    <t xml:space="preserve"> 033- 461-1779</t>
  </si>
  <si>
    <t>033 -461 -9643</t>
  </si>
  <si>
    <t xml:space="preserve"> 011-1780-7104</t>
  </si>
  <si>
    <t>033 - 463-6141</t>
  </si>
  <si>
    <t>033 -463 -4020</t>
  </si>
  <si>
    <t>033 -463 -5859</t>
  </si>
  <si>
    <t>033 -463 -3888</t>
  </si>
  <si>
    <t xml:space="preserve"> 010-4734-1424</t>
  </si>
  <si>
    <t xml:space="preserve"> 010-7185-4407</t>
  </si>
  <si>
    <t>033 -463 -2321</t>
  </si>
  <si>
    <t>033 -463 -6549</t>
  </si>
  <si>
    <t xml:space="preserve"> 033- 463-0167</t>
  </si>
  <si>
    <t xml:space="preserve"> 033- 461-1020</t>
  </si>
  <si>
    <t xml:space="preserve"> 033- 461-7349</t>
  </si>
  <si>
    <t xml:space="preserve"> 033- 463-8484</t>
  </si>
  <si>
    <t>033 -462 -1384</t>
  </si>
  <si>
    <t>033 -463 -0579</t>
  </si>
  <si>
    <t>033 -463 -7107</t>
  </si>
  <si>
    <t>010 -3177-2266</t>
  </si>
  <si>
    <t xml:space="preserve"> 033- 462-5685</t>
  </si>
  <si>
    <t xml:space="preserve"> 033- 461-9115</t>
  </si>
  <si>
    <t xml:space="preserve"> 033- 461-7963</t>
  </si>
  <si>
    <t xml:space="preserve"> 033- 462-8914</t>
  </si>
  <si>
    <t xml:space="preserve"> 033- 463-8967</t>
  </si>
  <si>
    <t xml:space="preserve"> 033-0461-5538</t>
  </si>
  <si>
    <t xml:space="preserve"> 033- 461-5244</t>
  </si>
  <si>
    <t xml:space="preserve"> 033- 461- 282</t>
  </si>
  <si>
    <t xml:space="preserve"> 033- 461-7466</t>
  </si>
  <si>
    <t xml:space="preserve"> 033- 461-5034</t>
  </si>
  <si>
    <t xml:space="preserve"> 033- 461-5429</t>
  </si>
  <si>
    <t>033 -461 -5340</t>
  </si>
  <si>
    <t xml:space="preserve"> 033- 461-3007</t>
  </si>
  <si>
    <t>033 -462 -6879</t>
  </si>
  <si>
    <t>033 -463 -9292</t>
  </si>
  <si>
    <t xml:space="preserve"> 033- 461-5115</t>
  </si>
  <si>
    <t xml:space="preserve"> 033- 461-5207</t>
  </si>
  <si>
    <t xml:space="preserve"> 033-0461-5581</t>
  </si>
  <si>
    <t xml:space="preserve"> 033- 461-0661</t>
  </si>
  <si>
    <t xml:space="preserve"> 033- 461-6423</t>
  </si>
  <si>
    <t xml:space="preserve"> 033- 461-5016</t>
  </si>
  <si>
    <t xml:space="preserve"> 033- 461-5656</t>
  </si>
  <si>
    <t xml:space="preserve"> 033- 461-9867</t>
  </si>
  <si>
    <t xml:space="preserve"> 033- 461-9271</t>
  </si>
  <si>
    <t xml:space="preserve"> 033- 461-5406</t>
  </si>
  <si>
    <t xml:space="preserve"> 033- 461-7391</t>
  </si>
  <si>
    <t>033 -463 -9115</t>
  </si>
  <si>
    <t>033 -461 -6664</t>
  </si>
  <si>
    <t>033 -463 -3732</t>
  </si>
  <si>
    <t xml:space="preserve"> 033- 461-7467</t>
  </si>
  <si>
    <t>033 -462 -6811</t>
  </si>
  <si>
    <t>033 -463 -1545</t>
  </si>
  <si>
    <t>033 --</t>
  </si>
  <si>
    <t xml:space="preserve"> 033- 461-5127</t>
  </si>
  <si>
    <t xml:space="preserve"> 033- 461-7312</t>
  </si>
  <si>
    <t>0330-4615- 277</t>
  </si>
  <si>
    <t xml:space="preserve"> 033- 461-5132</t>
  </si>
  <si>
    <t xml:space="preserve"> 033- 461-9298</t>
  </si>
  <si>
    <t>033 -461 -9995</t>
  </si>
  <si>
    <t xml:space="preserve"> 033- 461-8823</t>
  </si>
  <si>
    <t xml:space="preserve"> 033- 461-9766</t>
  </si>
  <si>
    <t>033 -461 -0920</t>
  </si>
  <si>
    <t>033 -463 -9414</t>
  </si>
  <si>
    <t xml:space="preserve"> 033- 461-5109</t>
  </si>
  <si>
    <t>010 -9267-6651</t>
  </si>
  <si>
    <t>033 -462 -1566</t>
  </si>
  <si>
    <t xml:space="preserve"> 033- 461-5431</t>
  </si>
  <si>
    <t>033 - 462-3303</t>
  </si>
  <si>
    <t xml:space="preserve"> 033- 462-0082</t>
  </si>
  <si>
    <t xml:space="preserve"> 033- 461-5130</t>
  </si>
  <si>
    <t xml:space="preserve">    - 461-5336</t>
  </si>
  <si>
    <t xml:space="preserve"> 033- 461-5262</t>
  </si>
  <si>
    <t>010 -8989-0799</t>
  </si>
  <si>
    <t xml:space="preserve"> 033- 462-5689</t>
  </si>
  <si>
    <t>033 -461 -1125</t>
  </si>
  <si>
    <t xml:space="preserve"> 033- 461-1604</t>
  </si>
  <si>
    <t xml:space="preserve"> 033- 462-3469</t>
  </si>
  <si>
    <t>033 -461 -9907</t>
  </si>
  <si>
    <t>033 -462 -8482</t>
  </si>
  <si>
    <t>033 -462 -8903</t>
  </si>
  <si>
    <t>070 -4245-5414</t>
  </si>
  <si>
    <t>033 -461 -9294</t>
  </si>
  <si>
    <t xml:space="preserve"> 033- 462-7933</t>
  </si>
  <si>
    <t>033 -461 -1711</t>
  </si>
  <si>
    <t xml:space="preserve"> 033- 461-7082</t>
  </si>
  <si>
    <t xml:space="preserve"> 033- 461-9252</t>
  </si>
  <si>
    <t>033 -463 -5986</t>
  </si>
  <si>
    <t>033 -460 -7835</t>
  </si>
  <si>
    <t>인원</t>
  </si>
  <si>
    <t>객실수</t>
  </si>
  <si>
    <t>2인실</t>
  </si>
  <si>
    <t>4인실</t>
  </si>
  <si>
    <t>6인실</t>
  </si>
  <si>
    <t>6인이상</t>
  </si>
  <si>
    <t>설악관</t>
    <phoneticPr fontId="5" type="noConversion"/>
  </si>
  <si>
    <t>금강관</t>
    <phoneticPr fontId="5" type="noConversion"/>
  </si>
  <si>
    <t>문인의집</t>
    <phoneticPr fontId="5" type="noConversion"/>
  </si>
  <si>
    <t>비고</t>
    <phoneticPr fontId="5" type="noConversion"/>
  </si>
  <si>
    <t>비고
(면적)</t>
    <phoneticPr fontId="5" type="noConversion"/>
  </si>
  <si>
    <r>
      <rPr>
        <sz val="20"/>
        <color theme="1"/>
        <rFont val="맑은 고딕"/>
        <family val="3"/>
        <charset val="129"/>
        <scheme val="minor"/>
      </rPr>
      <t>숙박업소 조사표( 음식업 )</t>
    </r>
    <r>
      <rPr>
        <sz val="11"/>
        <color theme="1"/>
        <rFont val="맑은 고딕"/>
        <family val="2"/>
        <charset val="129"/>
        <scheme val="minor"/>
      </rPr>
      <t xml:space="preserve">     </t>
    </r>
    <phoneticPr fontId="5" type="noConversion"/>
  </si>
  <si>
    <t>비고</t>
    <phoneticPr fontId="5" type="noConversion"/>
  </si>
  <si>
    <t>숙박가능
인원</t>
    <phoneticPr fontId="9" type="noConversion"/>
  </si>
  <si>
    <t>스피디움 콘도</t>
    <phoneticPr fontId="5" type="noConversion"/>
  </si>
  <si>
    <t>설악산생태탐방원</t>
    <phoneticPr fontId="5" type="noConversion"/>
  </si>
  <si>
    <t>한진섭</t>
    <phoneticPr fontId="5" type="noConversion"/>
  </si>
  <si>
    <t>인제군 북면</t>
    <phoneticPr fontId="5" type="noConversion"/>
  </si>
  <si>
    <t>439-9300</t>
    <phoneticPr fontId="5" type="noConversion"/>
  </si>
  <si>
    <t>라이프위드도그</t>
    <phoneticPr fontId="9" type="noConversion"/>
  </si>
  <si>
    <t>461-3377</t>
    <phoneticPr fontId="9" type="noConversion"/>
  </si>
  <si>
    <t>호텔여행</t>
    <phoneticPr fontId="5" type="noConversion"/>
  </si>
  <si>
    <t xml:space="preserve"> 033- 463-3700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</si>
</sst>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##,###"/>
  </numFmts>
  <fonts count="4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24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12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2" fillId="0" borderId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6" borderId="78" applyNumberFormat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2" fillId="27" borderId="79" applyNumberFormat="0" applyFont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9" borderId="8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8" fillId="0" borderId="81" applyNumberFormat="0" applyFill="0" applyAlignment="0" applyProtection="0">
      <alignment vertical="center"/>
    </xf>
    <xf numFmtId="0" fontId="29" fillId="0" borderId="82" applyNumberFormat="0" applyFill="0" applyAlignment="0" applyProtection="0">
      <alignment vertical="center"/>
    </xf>
    <xf numFmtId="0" fontId="30" fillId="13" borderId="7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3" applyNumberFormat="0" applyFill="0" applyAlignment="0" applyProtection="0">
      <alignment vertical="center"/>
    </xf>
    <xf numFmtId="0" fontId="33" fillId="0" borderId="84" applyNumberFormat="0" applyFill="0" applyAlignment="0" applyProtection="0">
      <alignment vertical="center"/>
    </xf>
    <xf numFmtId="0" fontId="34" fillId="0" borderId="8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26" borderId="86" applyNumberFormat="0" applyAlignment="0" applyProtection="0">
      <alignment vertical="center"/>
    </xf>
  </cellStyleXfs>
  <cellXfs count="419">
    <xf numFmtId="0" fontId="0" fillId="0" borderId="0" xfId="0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/>
    </xf>
    <xf numFmtId="176" fontId="10" fillId="0" borderId="10" xfId="0" applyNumberFormat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left" vertical="center"/>
    </xf>
    <xf numFmtId="0" fontId="11" fillId="0" borderId="14" xfId="0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 shrinkToFi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left" vertical="center"/>
    </xf>
    <xf numFmtId="0" fontId="11" fillId="4" borderId="10" xfId="1" applyFont="1" applyFill="1" applyBorder="1" applyAlignment="1">
      <alignment horizontal="left" vertical="center" wrapText="1"/>
    </xf>
    <xf numFmtId="0" fontId="11" fillId="4" borderId="10" xfId="1" applyFont="1" applyFill="1" applyBorder="1" applyAlignment="1">
      <alignment horizontal="center" vertical="center"/>
    </xf>
    <xf numFmtId="0" fontId="11" fillId="4" borderId="10" xfId="1" applyFont="1" applyFill="1" applyBorder="1" applyAlignment="1">
      <alignment horizontal="center" vertical="center" wrapText="1"/>
    </xf>
    <xf numFmtId="176" fontId="11" fillId="4" borderId="10" xfId="0" applyNumberFormat="1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left" vertical="center" wrapText="1" shrinkToFit="1"/>
    </xf>
    <xf numFmtId="0" fontId="10" fillId="4" borderId="10" xfId="0" applyFont="1" applyFill="1" applyBorder="1" applyAlignment="1">
      <alignment horizontal="left" vertical="center"/>
    </xf>
    <xf numFmtId="176" fontId="10" fillId="4" borderId="10" xfId="0" applyNumberFormat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center" vertical="center"/>
    </xf>
    <xf numFmtId="176" fontId="11" fillId="4" borderId="12" xfId="0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 shrinkToFit="1"/>
    </xf>
    <xf numFmtId="0" fontId="10" fillId="5" borderId="11" xfId="0" applyFont="1" applyFill="1" applyBorder="1" applyAlignment="1">
      <alignment horizontal="center" vertical="center" shrinkToFit="1"/>
    </xf>
    <xf numFmtId="0" fontId="11" fillId="5" borderId="10" xfId="0" applyFont="1" applyFill="1" applyBorder="1" applyAlignment="1">
      <alignment horizontal="left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left" vertical="center" wrapText="1"/>
    </xf>
    <xf numFmtId="0" fontId="11" fillId="5" borderId="10" xfId="0" applyFont="1" applyFill="1" applyBorder="1" applyAlignment="1">
      <alignment horizontal="center" vertical="center" wrapText="1"/>
    </xf>
    <xf numFmtId="176" fontId="11" fillId="5" borderId="10" xfId="0" applyNumberFormat="1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left" vertical="center"/>
    </xf>
    <xf numFmtId="176" fontId="10" fillId="5" borderId="10" xfId="0" applyNumberFormat="1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left" vertical="center" shrinkToFit="1"/>
    </xf>
    <xf numFmtId="0" fontId="11" fillId="5" borderId="10" xfId="0" applyFont="1" applyFill="1" applyBorder="1" applyAlignment="1">
      <alignment horizontal="center" vertical="center" wrapText="1" shrinkToFit="1"/>
    </xf>
    <xf numFmtId="0" fontId="11" fillId="5" borderId="19" xfId="0" applyFont="1" applyFill="1" applyBorder="1" applyAlignment="1">
      <alignment horizontal="left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left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shrinkToFit="1"/>
    </xf>
    <xf numFmtId="0" fontId="10" fillId="5" borderId="19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shrinkToFit="1"/>
    </xf>
    <xf numFmtId="0" fontId="8" fillId="6" borderId="10" xfId="0" applyFont="1" applyFill="1" applyBorder="1" applyAlignment="1">
      <alignment horizontal="left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shrinkToFit="1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 shrinkToFit="1"/>
    </xf>
    <xf numFmtId="0" fontId="11" fillId="6" borderId="10" xfId="0" applyFont="1" applyFill="1" applyBorder="1" applyAlignment="1">
      <alignment horizontal="left" vertical="center" wrapText="1"/>
    </xf>
    <xf numFmtId="0" fontId="11" fillId="6" borderId="10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left" vertical="center"/>
    </xf>
    <xf numFmtId="176" fontId="11" fillId="6" borderId="10" xfId="0" applyNumberFormat="1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left" vertical="center"/>
    </xf>
    <xf numFmtId="0" fontId="11" fillId="6" borderId="19" xfId="0" applyFont="1" applyFill="1" applyBorder="1" applyAlignment="1">
      <alignment horizontal="center" vertical="center"/>
    </xf>
    <xf numFmtId="176" fontId="11" fillId="6" borderId="19" xfId="0" applyNumberFormat="1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 shrinkToFit="1"/>
    </xf>
    <xf numFmtId="0" fontId="10" fillId="6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1" fillId="5" borderId="10" xfId="1" applyFont="1" applyFill="1" applyBorder="1" applyAlignment="1">
      <alignment horizontal="left" vertical="center"/>
    </xf>
    <xf numFmtId="0" fontId="11" fillId="5" borderId="10" xfId="1" applyFont="1" applyFill="1" applyBorder="1" applyAlignment="1">
      <alignment horizontal="center" vertical="center"/>
    </xf>
    <xf numFmtId="0" fontId="11" fillId="5" borderId="10" xfId="1" applyFont="1" applyFill="1" applyBorder="1" applyAlignment="1">
      <alignment horizontal="left" vertical="center" wrapText="1"/>
    </xf>
    <xf numFmtId="0" fontId="11" fillId="5" borderId="10" xfId="1" applyFont="1" applyFill="1" applyBorder="1" applyAlignment="1">
      <alignment horizontal="center" vertical="center" wrapText="1"/>
    </xf>
    <xf numFmtId="176" fontId="11" fillId="5" borderId="10" xfId="0" applyNumberFormat="1" applyFont="1" applyFill="1" applyBorder="1" applyAlignment="1">
      <alignment horizontal="center" vertical="center" shrinkToFit="1"/>
    </xf>
    <xf numFmtId="0" fontId="8" fillId="5" borderId="14" xfId="0" applyFont="1" applyFill="1" applyBorder="1" applyAlignment="1">
      <alignment horizontal="left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shrinkToFit="1"/>
    </xf>
    <xf numFmtId="0" fontId="10" fillId="5" borderId="14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 shrinkToFit="1"/>
    </xf>
    <xf numFmtId="0" fontId="8" fillId="7" borderId="17" xfId="0" applyFont="1" applyFill="1" applyBorder="1" applyAlignment="1">
      <alignment horizontal="left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left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 shrinkToFit="1"/>
    </xf>
    <xf numFmtId="0" fontId="10" fillId="7" borderId="10" xfId="0" applyFont="1" applyFill="1" applyBorder="1" applyAlignment="1">
      <alignment horizontal="center" vertical="center" shrinkToFit="1"/>
    </xf>
    <xf numFmtId="0" fontId="11" fillId="7" borderId="10" xfId="0" applyFont="1" applyFill="1" applyBorder="1" applyAlignment="1">
      <alignment horizontal="left" vertical="center"/>
    </xf>
    <xf numFmtId="0" fontId="11" fillId="7" borderId="10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left" vertical="center"/>
    </xf>
    <xf numFmtId="0" fontId="11" fillId="7" borderId="14" xfId="0" applyFont="1" applyFill="1" applyBorder="1" applyAlignment="1">
      <alignment horizontal="center" vertical="center"/>
    </xf>
    <xf numFmtId="176" fontId="11" fillId="7" borderId="14" xfId="0" applyNumberFormat="1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 shrinkToFit="1"/>
    </xf>
    <xf numFmtId="0" fontId="10" fillId="7" borderId="14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left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 shrinkToFi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shrinkToFit="1"/>
    </xf>
    <xf numFmtId="0" fontId="10" fillId="6" borderId="17" xfId="0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center" vertical="center" shrinkToFit="1"/>
    </xf>
    <xf numFmtId="0" fontId="17" fillId="6" borderId="16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7" fillId="7" borderId="17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left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 wrapText="1"/>
    </xf>
    <xf numFmtId="0" fontId="8" fillId="5" borderId="39" xfId="0" applyFont="1" applyFill="1" applyBorder="1" applyAlignment="1">
      <alignment horizontal="center" vertical="center" wrapText="1"/>
    </xf>
    <xf numFmtId="0" fontId="17" fillId="6" borderId="40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5" borderId="40" xfId="0" applyFont="1" applyFill="1" applyBorder="1" applyAlignment="1">
      <alignment horizontal="center" vertical="center" wrapText="1"/>
    </xf>
    <xf numFmtId="0" fontId="17" fillId="7" borderId="18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horizontal="center" vertical="center" wrapText="1"/>
    </xf>
    <xf numFmtId="0" fontId="13" fillId="2" borderId="55" xfId="0" applyFont="1" applyFill="1" applyBorder="1" applyAlignment="1">
      <alignment horizontal="center"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justify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58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justify" vertical="center" wrapText="1"/>
    </xf>
    <xf numFmtId="0" fontId="13" fillId="2" borderId="60" xfId="0" applyFont="1" applyFill="1" applyBorder="1" applyAlignment="1">
      <alignment horizontal="center" vertical="center" wrapText="1"/>
    </xf>
    <xf numFmtId="0" fontId="13" fillId="2" borderId="61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center" wrapText="1"/>
    </xf>
    <xf numFmtId="0" fontId="13" fillId="0" borderId="62" xfId="0" applyFont="1" applyBorder="1" applyAlignment="1">
      <alignment horizontal="justify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justify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 vertical="center" wrapText="1"/>
    </xf>
    <xf numFmtId="0" fontId="17" fillId="5" borderId="34" xfId="0" applyFont="1" applyFill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 wrapText="1"/>
    </xf>
    <xf numFmtId="0" fontId="17" fillId="7" borderId="34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7" fillId="4" borderId="34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 vertical="center" wrapText="1"/>
    </xf>
    <xf numFmtId="0" fontId="17" fillId="7" borderId="40" xfId="0" applyFont="1" applyFill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0" fontId="13" fillId="3" borderId="69" xfId="0" applyFont="1" applyFill="1" applyBorder="1" applyAlignment="1">
      <alignment horizontal="center" vertical="center" wrapText="1"/>
    </xf>
    <xf numFmtId="0" fontId="2" fillId="5" borderId="70" xfId="0" applyFont="1" applyFill="1" applyBorder="1" applyAlignment="1">
      <alignment horizontal="center" vertical="center" wrapText="1"/>
    </xf>
    <xf numFmtId="0" fontId="10" fillId="6" borderId="70" xfId="0" applyFont="1" applyFill="1" applyBorder="1" applyAlignment="1">
      <alignment horizontal="center" vertical="center"/>
    </xf>
    <xf numFmtId="0" fontId="10" fillId="6" borderId="71" xfId="0" applyFont="1" applyFill="1" applyBorder="1" applyAlignment="1">
      <alignment horizontal="center" vertical="center"/>
    </xf>
    <xf numFmtId="0" fontId="17" fillId="0" borderId="70" xfId="0" applyFont="1" applyBorder="1" applyAlignment="1">
      <alignment horizontal="center" vertical="center" wrapText="1"/>
    </xf>
    <xf numFmtId="0" fontId="10" fillId="5" borderId="70" xfId="0" applyFont="1" applyFill="1" applyBorder="1" applyAlignment="1">
      <alignment horizontal="center" vertical="center"/>
    </xf>
    <xf numFmtId="0" fontId="10" fillId="7" borderId="70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 wrapText="1"/>
    </xf>
    <xf numFmtId="0" fontId="10" fillId="4" borderId="70" xfId="0" applyFont="1" applyFill="1" applyBorder="1" applyAlignment="1">
      <alignment horizontal="center" vertical="center"/>
    </xf>
    <xf numFmtId="0" fontId="0" fillId="5" borderId="11" xfId="0" applyFill="1" applyBorder="1">
      <alignment vertical="center"/>
    </xf>
    <xf numFmtId="0" fontId="0" fillId="5" borderId="20" xfId="0" applyFill="1" applyBorder="1">
      <alignment vertical="center"/>
    </xf>
    <xf numFmtId="0" fontId="0" fillId="6" borderId="11" xfId="0" applyFill="1" applyBorder="1">
      <alignment vertical="center"/>
    </xf>
    <xf numFmtId="0" fontId="10" fillId="6" borderId="72" xfId="0" applyFont="1" applyFill="1" applyBorder="1" applyAlignment="1">
      <alignment horizontal="center" vertical="center"/>
    </xf>
    <xf numFmtId="0" fontId="0" fillId="6" borderId="20" xfId="0" applyFill="1" applyBorder="1">
      <alignment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74" xfId="0" applyFont="1" applyFill="1" applyBorder="1" applyAlignment="1">
      <alignment horizontal="center" vertical="center" wrapText="1"/>
    </xf>
    <xf numFmtId="0" fontId="8" fillId="4" borderId="75" xfId="0" applyFont="1" applyFill="1" applyBorder="1" applyAlignment="1">
      <alignment horizontal="left" vertical="center" wrapText="1"/>
    </xf>
    <xf numFmtId="0" fontId="8" fillId="4" borderId="75" xfId="0" applyFont="1" applyFill="1" applyBorder="1" applyAlignment="1">
      <alignment horizontal="center" vertical="center" wrapText="1"/>
    </xf>
    <xf numFmtId="0" fontId="10" fillId="4" borderId="75" xfId="0" applyFont="1" applyFill="1" applyBorder="1" applyAlignment="1">
      <alignment horizontal="center" vertical="center"/>
    </xf>
    <xf numFmtId="0" fontId="10" fillId="4" borderId="76" xfId="0" applyFont="1" applyFill="1" applyBorder="1" applyAlignment="1">
      <alignment horizontal="center" vertical="center"/>
    </xf>
    <xf numFmtId="0" fontId="10" fillId="4" borderId="77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vertical="center" wrapText="1"/>
    </xf>
    <xf numFmtId="0" fontId="8" fillId="6" borderId="17" xfId="0" applyFont="1" applyFill="1" applyBorder="1" applyAlignment="1">
      <alignment vertical="center" wrapText="1"/>
    </xf>
    <xf numFmtId="0" fontId="8" fillId="6" borderId="10" xfId="0" applyFont="1" applyFill="1" applyBorder="1" applyAlignment="1">
      <alignment vertical="center" wrapText="1"/>
    </xf>
    <xf numFmtId="0" fontId="8" fillId="0" borderId="73" xfId="0" applyFont="1" applyBorder="1" applyAlignment="1">
      <alignment vertical="center" wrapText="1"/>
    </xf>
    <xf numFmtId="0" fontId="8" fillId="7" borderId="17" xfId="0" applyFont="1" applyFill="1" applyBorder="1" applyAlignment="1">
      <alignment vertical="center" wrapText="1"/>
    </xf>
    <xf numFmtId="0" fontId="8" fillId="4" borderId="17" xfId="0" applyFont="1" applyFill="1" applyBorder="1" applyAlignment="1">
      <alignment vertical="center" wrapText="1"/>
    </xf>
    <xf numFmtId="0" fontId="8" fillId="4" borderId="75" xfId="0" applyFont="1" applyFill="1" applyBorder="1" applyAlignment="1">
      <alignment vertical="center" wrapText="1"/>
    </xf>
    <xf numFmtId="0" fontId="7" fillId="4" borderId="10" xfId="0" applyFont="1" applyFill="1" applyBorder="1">
      <alignment vertical="center"/>
    </xf>
    <xf numFmtId="0" fontId="10" fillId="4" borderId="10" xfId="0" applyFont="1" applyFill="1" applyBorder="1">
      <alignment vertical="center"/>
    </xf>
    <xf numFmtId="0" fontId="0" fillId="0" borderId="0" xfId="0" applyProtection="1">
      <alignment vertical="center"/>
      <protection locked="0"/>
    </xf>
    <xf numFmtId="0" fontId="13" fillId="2" borderId="2" xfId="0" applyFont="1" applyFill="1" applyBorder="1" applyAlignment="1" applyProtection="1">
      <alignment vertical="center" wrapText="1"/>
      <protection locked="0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13" fillId="3" borderId="38" xfId="0" applyFont="1" applyFill="1" applyBorder="1" applyAlignment="1" applyProtection="1">
      <alignment horizontal="center" vertical="center" wrapText="1"/>
      <protection locked="0"/>
    </xf>
    <xf numFmtId="0" fontId="19" fillId="0" borderId="89" xfId="1" applyFont="1" applyBorder="1" applyAlignment="1" applyProtection="1">
      <alignment horizontal="center" vertical="center" shrinkToFit="1"/>
      <protection locked="0"/>
    </xf>
    <xf numFmtId="0" fontId="19" fillId="0" borderId="10" xfId="1" applyFont="1" applyBorder="1" applyAlignment="1" applyProtection="1">
      <alignment horizontal="center" vertical="center" shrinkToFit="1"/>
      <protection locked="0"/>
    </xf>
    <xf numFmtId="0" fontId="19" fillId="0" borderId="11" xfId="1" applyFont="1" applyBorder="1" applyAlignment="1" applyProtection="1">
      <alignment horizontal="center" vertical="center" shrinkToFit="1"/>
      <protection locked="0"/>
    </xf>
    <xf numFmtId="177" fontId="19" fillId="0" borderId="89" xfId="1" applyNumberFormat="1" applyFont="1" applyBorder="1" applyAlignment="1" applyProtection="1">
      <alignment horizontal="center" vertical="center" shrinkToFit="1"/>
      <protection locked="0"/>
    </xf>
    <xf numFmtId="177" fontId="19" fillId="0" borderId="10" xfId="1" applyNumberFormat="1" applyFont="1" applyBorder="1" applyAlignment="1" applyProtection="1">
      <alignment horizontal="center" vertical="center" shrinkToFit="1"/>
      <protection locked="0"/>
    </xf>
    <xf numFmtId="177" fontId="19" fillId="0" borderId="11" xfId="1" applyNumberFormat="1" applyFont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8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0" fillId="0" borderId="9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94" xfId="0" applyFont="1" applyBorder="1" applyAlignment="1">
      <alignment horizontal="left" vertical="center" wrapText="1"/>
    </xf>
    <xf numFmtId="0" fontId="8" fillId="0" borderId="94" xfId="0" applyFont="1" applyBorder="1" applyAlignment="1">
      <alignment horizontal="center" vertical="center" wrapText="1"/>
    </xf>
    <xf numFmtId="0" fontId="10" fillId="0" borderId="94" xfId="0" applyFont="1" applyBorder="1" applyAlignment="1">
      <alignment horizontal="center" vertical="center" shrinkToFit="1"/>
    </xf>
    <xf numFmtId="0" fontId="10" fillId="0" borderId="94" xfId="0" applyFont="1" applyBorder="1" applyAlignment="1">
      <alignment horizontal="center" vertical="center"/>
    </xf>
    <xf numFmtId="0" fontId="10" fillId="0" borderId="95" xfId="0" applyFont="1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8" fillId="5" borderId="19" xfId="0" applyFont="1" applyFill="1" applyBorder="1" applyAlignment="1">
      <alignment horizontal="left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10" fillId="5" borderId="92" xfId="0" applyFont="1" applyFill="1" applyBorder="1" applyAlignment="1">
      <alignment horizontal="center" vertical="center"/>
    </xf>
    <xf numFmtId="0" fontId="2" fillId="5" borderId="94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11" fillId="6" borderId="19" xfId="0" applyFont="1" applyFill="1" applyBorder="1" applyAlignment="1">
      <alignment horizontal="left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0" fillId="6" borderId="92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8" fillId="4" borderId="12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shrinkToFit="1"/>
    </xf>
    <xf numFmtId="0" fontId="0" fillId="0" borderId="97" xfId="0" applyBorder="1" applyAlignment="1">
      <alignment horizontal="center" vertical="center"/>
    </xf>
    <xf numFmtId="0" fontId="37" fillId="0" borderId="2" xfId="0" applyFont="1" applyBorder="1" applyAlignment="1">
      <alignment horizontal="center" vertical="center" shrinkToFit="1"/>
    </xf>
    <xf numFmtId="0" fontId="38" fillId="0" borderId="2" xfId="0" applyFont="1" applyBorder="1" applyAlignment="1">
      <alignment horizontal="center" vertical="center"/>
    </xf>
    <xf numFmtId="177" fontId="37" fillId="0" borderId="2" xfId="0" applyNumberFormat="1" applyFont="1" applyBorder="1" applyAlignment="1">
      <alignment horizontal="center" vertical="center" shrinkToFit="1"/>
    </xf>
    <xf numFmtId="0" fontId="38" fillId="0" borderId="2" xfId="0" applyFont="1" applyBorder="1" applyAlignment="1">
      <alignment horizontal="center" vertical="center" shrinkToFit="1"/>
    </xf>
    <xf numFmtId="0" fontId="39" fillId="0" borderId="2" xfId="0" applyFont="1" applyBorder="1" applyAlignment="1">
      <alignment horizontal="center" vertical="center" shrinkToFit="1"/>
    </xf>
    <xf numFmtId="0" fontId="40" fillId="0" borderId="2" xfId="0" applyFont="1" applyBorder="1" applyAlignment="1">
      <alignment horizontal="center" vertical="center" shrinkToFit="1"/>
    </xf>
    <xf numFmtId="0" fontId="38" fillId="0" borderId="2" xfId="0" quotePrefix="1" applyFont="1" applyBorder="1" applyAlignment="1">
      <alignment horizontal="center" vertical="center" shrinkToFit="1"/>
    </xf>
    <xf numFmtId="0" fontId="37" fillId="0" borderId="6" xfId="0" applyFont="1" applyBorder="1" applyAlignment="1">
      <alignment horizontal="center" vertical="center" shrinkToFit="1"/>
    </xf>
    <xf numFmtId="0" fontId="37" fillId="0" borderId="7" xfId="0" applyFont="1" applyBorder="1">
      <alignment vertical="center"/>
    </xf>
    <xf numFmtId="0" fontId="37" fillId="0" borderId="7" xfId="0" applyFont="1" applyBorder="1" applyAlignment="1">
      <alignment vertical="center" wrapText="1"/>
    </xf>
    <xf numFmtId="0" fontId="41" fillId="0" borderId="7" xfId="0" applyFont="1" applyBorder="1">
      <alignment vertical="center"/>
    </xf>
    <xf numFmtId="0" fontId="37" fillId="0" borderId="98" xfId="0" applyFont="1" applyBorder="1" applyAlignment="1">
      <alignment horizontal="center" vertical="center" shrinkToFit="1"/>
    </xf>
    <xf numFmtId="0" fontId="38" fillId="0" borderId="8" xfId="0" applyFont="1" applyBorder="1" applyAlignment="1">
      <alignment horizontal="center" vertical="center" shrinkToFit="1"/>
    </xf>
    <xf numFmtId="177" fontId="37" fillId="0" borderId="8" xfId="0" applyNumberFormat="1" applyFont="1" applyBorder="1" applyAlignment="1">
      <alignment horizontal="center" vertical="center" shrinkToFit="1"/>
    </xf>
    <xf numFmtId="0" fontId="40" fillId="0" borderId="8" xfId="0" applyFont="1" applyBorder="1" applyAlignment="1">
      <alignment horizontal="center" vertical="center" shrinkToFit="1"/>
    </xf>
    <xf numFmtId="0" fontId="37" fillId="0" borderId="38" xfId="0" applyFont="1" applyBorder="1">
      <alignment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37" fillId="0" borderId="104" xfId="0" applyFont="1" applyBorder="1" applyAlignment="1">
      <alignment horizontal="center" vertical="center" shrinkToFit="1"/>
    </xf>
    <xf numFmtId="0" fontId="38" fillId="0" borderId="106" xfId="0" applyFont="1" applyBorder="1" applyAlignment="1">
      <alignment horizontal="center" vertical="center" shrinkToFit="1"/>
    </xf>
    <xf numFmtId="177" fontId="37" fillId="0" borderId="105" xfId="0" applyNumberFormat="1" applyFont="1" applyBorder="1" applyAlignment="1">
      <alignment horizontal="center" vertical="center" shrinkToFit="1"/>
    </xf>
    <xf numFmtId="0" fontId="39" fillId="0" borderId="105" xfId="0" applyFont="1" applyBorder="1" applyAlignment="1">
      <alignment horizontal="center" vertical="center" shrinkToFit="1"/>
    </xf>
    <xf numFmtId="0" fontId="40" fillId="0" borderId="105" xfId="0" applyFont="1" applyBorder="1" applyAlignment="1">
      <alignment horizontal="center" vertical="center" shrinkToFit="1"/>
    </xf>
    <xf numFmtId="0" fontId="41" fillId="0" borderId="107" xfId="0" applyFont="1" applyBorder="1">
      <alignment vertical="center"/>
    </xf>
    <xf numFmtId="0" fontId="13" fillId="2" borderId="67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 wrapText="1"/>
    </xf>
    <xf numFmtId="0" fontId="17" fillId="4" borderId="34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17" fillId="6" borderId="32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17" fillId="5" borderId="32" xfId="0" applyFont="1" applyFill="1" applyBorder="1" applyAlignment="1">
      <alignment horizontal="center" vertical="center" wrapText="1"/>
    </xf>
    <xf numFmtId="0" fontId="17" fillId="5" borderId="33" xfId="0" applyFont="1" applyFill="1" applyBorder="1" applyAlignment="1">
      <alignment horizontal="center" vertical="center" wrapText="1"/>
    </xf>
    <xf numFmtId="0" fontId="17" fillId="5" borderId="3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/>
    </xf>
    <xf numFmtId="0" fontId="17" fillId="7" borderId="70" xfId="0" applyFont="1" applyFill="1" applyBorder="1" applyAlignment="1">
      <alignment horizontal="center" vertical="center" wrapText="1"/>
    </xf>
    <xf numFmtId="0" fontId="17" fillId="7" borderId="73" xfId="0" applyFont="1" applyFill="1" applyBorder="1" applyAlignment="1">
      <alignment horizontal="center" vertical="center" wrapText="1"/>
    </xf>
    <xf numFmtId="0" fontId="17" fillId="7" borderId="68" xfId="0" applyFont="1" applyFill="1" applyBorder="1" applyAlignment="1">
      <alignment horizontal="center" vertical="center" wrapText="1"/>
    </xf>
    <xf numFmtId="0" fontId="19" fillId="0" borderId="9" xfId="1" applyFont="1" applyBorder="1" applyAlignment="1" applyProtection="1">
      <alignment horizontal="center" vertical="center"/>
      <protection locked="0"/>
    </xf>
    <xf numFmtId="0" fontId="19" fillId="0" borderId="39" xfId="1" applyFont="1" applyBorder="1" applyAlignment="1" applyProtection="1">
      <alignment horizontal="center" vertical="center"/>
      <protection locked="0"/>
    </xf>
    <xf numFmtId="0" fontId="19" fillId="0" borderId="88" xfId="1" applyFont="1" applyBorder="1" applyAlignment="1" applyProtection="1">
      <alignment horizontal="center" vertical="center" shrinkToFit="1"/>
      <protection locked="0"/>
    </xf>
    <xf numFmtId="0" fontId="19" fillId="0" borderId="9" xfId="1" applyFont="1" applyBorder="1" applyAlignment="1" applyProtection="1">
      <alignment horizontal="center" vertical="center" shrinkToFit="1"/>
      <protection locked="0"/>
    </xf>
    <xf numFmtId="0" fontId="7" fillId="0" borderId="25" xfId="0" applyFont="1" applyBorder="1" applyAlignment="1">
      <alignment horizontal="center" vertical="center"/>
    </xf>
    <xf numFmtId="0" fontId="17" fillId="0" borderId="70" xfId="0" applyFont="1" applyBorder="1" applyAlignment="1">
      <alignment horizontal="center" vertical="center" wrapText="1"/>
    </xf>
    <xf numFmtId="0" fontId="17" fillId="0" borderId="73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0" fontId="16" fillId="0" borderId="87" xfId="0" applyFont="1" applyBorder="1" applyAlignment="1" applyProtection="1">
      <alignment horizontal="center" vertic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13" fillId="2" borderId="21" xfId="0" applyFont="1" applyFill="1" applyBorder="1" applyAlignment="1" applyProtection="1">
      <alignment horizontal="center" vertical="center" wrapText="1"/>
      <protection locked="0"/>
    </xf>
    <xf numFmtId="0" fontId="13" fillId="2" borderId="22" xfId="0" applyFont="1" applyFill="1" applyBorder="1" applyAlignment="1" applyProtection="1">
      <alignment horizontal="center" vertical="center" wrapText="1"/>
      <protection locked="0"/>
    </xf>
    <xf numFmtId="0" fontId="13" fillId="2" borderId="23" xfId="0" applyFont="1" applyFill="1" applyBorder="1" applyAlignment="1" applyProtection="1">
      <alignment horizontal="center" vertical="center" wrapText="1"/>
      <protection locked="0"/>
    </xf>
    <xf numFmtId="0" fontId="7" fillId="5" borderId="24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 wrapText="1"/>
    </xf>
    <xf numFmtId="0" fontId="17" fillId="7" borderId="33" xfId="0" applyFont="1" applyFill="1" applyBorder="1" applyAlignment="1">
      <alignment horizontal="center" vertical="center" wrapText="1"/>
    </xf>
    <xf numFmtId="0" fontId="17" fillId="7" borderId="34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100" xfId="0" applyFont="1" applyFill="1" applyBorder="1" applyAlignment="1">
      <alignment horizontal="center" vertical="center" wrapText="1"/>
    </xf>
    <xf numFmtId="0" fontId="13" fillId="2" borderId="101" xfId="0" applyFont="1" applyFill="1" applyBorder="1" applyAlignment="1">
      <alignment horizontal="center" vertical="center" wrapText="1"/>
    </xf>
    <xf numFmtId="0" fontId="13" fillId="2" borderId="10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38" fillId="0" borderId="105" xfId="0" applyFont="1" applyBorder="1" applyAlignment="1">
      <alignment horizontal="center" vertical="center"/>
    </xf>
    <xf numFmtId="0" fontId="38" fillId="0" borderId="66" xfId="0" applyFont="1" applyBorder="1" applyAlignment="1">
      <alignment horizontal="center" vertical="center"/>
    </xf>
    <xf numFmtId="0" fontId="37" fillId="0" borderId="103" xfId="0" applyFont="1" applyBorder="1" applyAlignment="1">
      <alignment horizontal="center" vertical="center" shrinkToFit="1"/>
    </xf>
    <xf numFmtId="0" fontId="37" fillId="0" borderId="104" xfId="0" applyFont="1" applyBorder="1" applyAlignment="1">
      <alignment horizontal="center" vertical="center" shrinkToFit="1"/>
    </xf>
    <xf numFmtId="0" fontId="37" fillId="0" borderId="99" xfId="0" applyFont="1" applyBorder="1" applyAlignment="1">
      <alignment horizontal="center" vertical="center" shrinkToFit="1"/>
    </xf>
    <xf numFmtId="0" fontId="38" fillId="0" borderId="105" xfId="0" applyFont="1" applyBorder="1" applyAlignment="1">
      <alignment horizontal="center" vertical="center" shrinkToFit="1"/>
    </xf>
    <xf numFmtId="0" fontId="38" fillId="0" borderId="106" xfId="0" applyFont="1" applyBorder="1" applyAlignment="1">
      <alignment horizontal="center" vertical="center" shrinkToFit="1"/>
    </xf>
    <xf numFmtId="0" fontId="38" fillId="0" borderId="66" xfId="0" applyFont="1" applyBorder="1" applyAlignment="1">
      <alignment horizontal="center" vertical="center" shrinkToFit="1"/>
    </xf>
    <xf numFmtId="0" fontId="42" fillId="0" borderId="0" xfId="0" applyFont="1" applyAlignment="1">
      <alignment horizontal="center" vertical="center"/>
    </xf>
    <xf numFmtId="0" fontId="37" fillId="0" borderId="4" xfId="0" applyFont="1" applyBorder="1" applyAlignment="1">
      <alignment horizontal="center" vertical="center" shrinkToFit="1"/>
    </xf>
    <xf numFmtId="0" fontId="37" fillId="0" borderId="2" xfId="0" applyFont="1" applyBorder="1" applyAlignment="1">
      <alignment horizontal="center" vertical="center" shrinkToFit="1"/>
    </xf>
    <xf numFmtId="0" fontId="37" fillId="0" borderId="4" xfId="0" applyFont="1" applyBorder="1" applyAlignment="1">
      <alignment horizontal="center" vertical="center" wrapText="1" shrinkToFit="1"/>
    </xf>
    <xf numFmtId="0" fontId="37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 shrinkToFit="1"/>
    </xf>
    <xf numFmtId="0" fontId="37" fillId="0" borderId="6" xfId="0" applyFont="1" applyBorder="1" applyAlignment="1">
      <alignment horizontal="center" vertical="center" shrinkToFit="1"/>
    </xf>
    <xf numFmtId="0" fontId="38" fillId="0" borderId="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67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</cellXfs>
  <cellStyles count="44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쉼표 [0] 2" xfId="33" xr:uid="{00000000-0005-0000-0000-00001F000000}"/>
    <cellStyle name="연결된 셀 2" xfId="34" xr:uid="{00000000-0005-0000-0000-000020000000}"/>
    <cellStyle name="요약 2" xfId="35" xr:uid="{00000000-0005-0000-0000-000021000000}"/>
    <cellStyle name="입력 2" xfId="36" xr:uid="{00000000-0005-0000-0000-000022000000}"/>
    <cellStyle name="제목 1 2" xfId="38" xr:uid="{00000000-0005-0000-0000-000023000000}"/>
    <cellStyle name="제목 2 2" xfId="39" xr:uid="{00000000-0005-0000-0000-000024000000}"/>
    <cellStyle name="제목 3 2" xfId="40" xr:uid="{00000000-0005-0000-0000-000025000000}"/>
    <cellStyle name="제목 4 2" xfId="41" xr:uid="{00000000-0005-0000-0000-000026000000}"/>
    <cellStyle name="제목 5" xfId="37" xr:uid="{00000000-0005-0000-0000-000027000000}"/>
    <cellStyle name="좋음 2" xfId="42" xr:uid="{00000000-0005-0000-0000-000028000000}"/>
    <cellStyle name="출력 2" xfId="43" xr:uid="{00000000-0005-0000-0000-000029000000}"/>
    <cellStyle name="표준" xfId="0" builtinId="0"/>
    <cellStyle name="표준 2" xfId="1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6"/>
  <sheetViews>
    <sheetView tabSelected="1" workbookViewId="0">
      <pane ySplit="3" topLeftCell="A10" activePane="bottomLeft" state="frozen"/>
      <selection pane="bottomLeft" activeCell="G15" sqref="G15"/>
    </sheetView>
  </sheetViews>
  <sheetFormatPr defaultRowHeight="16.5" x14ac:dyDescent="0.3"/>
  <cols>
    <col min="1" max="1" width="7.75" customWidth="1"/>
    <col min="2" max="2" width="30.625" customWidth="1"/>
    <col min="4" max="4" width="22.75" customWidth="1"/>
    <col min="5" max="5" width="14.375" customWidth="1"/>
    <col min="6" max="8" width="7.75" customWidth="1"/>
    <col min="9" max="9" width="8.375" customWidth="1"/>
    <col min="10" max="11" width="7.75" customWidth="1"/>
    <col min="12" max="12" width="7.5" customWidth="1"/>
    <col min="13" max="19" width="9" style="235"/>
  </cols>
  <sheetData>
    <row r="1" spans="1:19" s="219" customFormat="1" ht="49.5" customHeight="1" thickBot="1" x14ac:dyDescent="0.35">
      <c r="A1" s="340" t="s">
        <v>2611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229"/>
      <c r="N1" s="229"/>
      <c r="O1" s="229"/>
      <c r="P1" s="229"/>
      <c r="Q1" s="229"/>
      <c r="R1" s="229"/>
      <c r="S1" s="229"/>
    </row>
    <row r="2" spans="1:19" s="219" customFormat="1" ht="19.5" customHeight="1" x14ac:dyDescent="0.3">
      <c r="A2" s="342" t="s">
        <v>0</v>
      </c>
      <c r="B2" s="344" t="s">
        <v>1</v>
      </c>
      <c r="C2" s="344" t="s">
        <v>2</v>
      </c>
      <c r="D2" s="344" t="s">
        <v>3</v>
      </c>
      <c r="E2" s="344" t="s">
        <v>4</v>
      </c>
      <c r="F2" s="344" t="s">
        <v>2181</v>
      </c>
      <c r="G2" s="344"/>
      <c r="H2" s="344"/>
      <c r="I2" s="344"/>
      <c r="J2" s="344" t="s">
        <v>5</v>
      </c>
      <c r="K2" s="344"/>
      <c r="L2" s="346" t="s">
        <v>5548</v>
      </c>
      <c r="M2" s="334" t="s">
        <v>5538</v>
      </c>
      <c r="N2" s="335"/>
      <c r="O2" s="335"/>
      <c r="P2" s="332" t="s">
        <v>5539</v>
      </c>
      <c r="Q2" s="332"/>
      <c r="R2" s="332"/>
      <c r="S2" s="333"/>
    </row>
    <row r="3" spans="1:19" s="219" customFormat="1" ht="19.5" customHeight="1" x14ac:dyDescent="0.3">
      <c r="A3" s="343"/>
      <c r="B3" s="345"/>
      <c r="C3" s="345"/>
      <c r="D3" s="345"/>
      <c r="E3" s="345"/>
      <c r="F3" s="220" t="s">
        <v>6</v>
      </c>
      <c r="G3" s="220" t="s">
        <v>9</v>
      </c>
      <c r="H3" s="220" t="s">
        <v>10</v>
      </c>
      <c r="I3" s="220" t="s">
        <v>2182</v>
      </c>
      <c r="J3" s="220" t="s">
        <v>7</v>
      </c>
      <c r="K3" s="220" t="s">
        <v>8</v>
      </c>
      <c r="L3" s="347"/>
      <c r="M3" s="223" t="s">
        <v>5540</v>
      </c>
      <c r="N3" s="224" t="s">
        <v>5541</v>
      </c>
      <c r="O3" s="224" t="s">
        <v>5542</v>
      </c>
      <c r="P3" s="224" t="s">
        <v>6</v>
      </c>
      <c r="Q3" s="224" t="s">
        <v>5540</v>
      </c>
      <c r="R3" s="224" t="s">
        <v>5541</v>
      </c>
      <c r="S3" s="225" t="s">
        <v>5543</v>
      </c>
    </row>
    <row r="4" spans="1:19" s="219" customFormat="1" ht="23.25" customHeight="1" thickBot="1" x14ac:dyDescent="0.35">
      <c r="A4" s="348"/>
      <c r="B4" s="349"/>
      <c r="C4" s="349"/>
      <c r="D4" s="349"/>
      <c r="E4" s="350"/>
      <c r="F4" s="221">
        <f t="shared" ref="F4:L4" si="0">F5+F22+F30+F32+F59+F68</f>
        <v>1037</v>
      </c>
      <c r="G4" s="221">
        <f t="shared" si="0"/>
        <v>460</v>
      </c>
      <c r="H4" s="221">
        <f t="shared" si="0"/>
        <v>577</v>
      </c>
      <c r="I4" s="221">
        <f t="shared" si="0"/>
        <v>3502</v>
      </c>
      <c r="J4" s="221">
        <f t="shared" si="0"/>
        <v>0</v>
      </c>
      <c r="K4" s="221">
        <f t="shared" si="0"/>
        <v>0</v>
      </c>
      <c r="L4" s="222">
        <f t="shared" si="0"/>
        <v>52717.929999999993</v>
      </c>
      <c r="M4" s="226">
        <v>1464</v>
      </c>
      <c r="N4" s="227">
        <v>1052</v>
      </c>
      <c r="O4" s="227">
        <v>288</v>
      </c>
      <c r="P4" s="227">
        <v>1085</v>
      </c>
      <c r="Q4" s="227">
        <v>732</v>
      </c>
      <c r="R4" s="227">
        <v>263</v>
      </c>
      <c r="S4" s="228">
        <v>48</v>
      </c>
    </row>
    <row r="5" spans="1:19" ht="21.75" customHeight="1" x14ac:dyDescent="0.3">
      <c r="A5" s="351" t="s">
        <v>762</v>
      </c>
      <c r="B5" s="352" t="s">
        <v>2185</v>
      </c>
      <c r="C5" s="353"/>
      <c r="D5" s="353"/>
      <c r="E5" s="354"/>
      <c r="F5" s="88">
        <f>SUM(F6:F21)</f>
        <v>304</v>
      </c>
      <c r="G5" s="88">
        <f>SUM(G6:G21)</f>
        <v>119</v>
      </c>
      <c r="H5" s="88">
        <f>SUM(H6:H21)</f>
        <v>185</v>
      </c>
      <c r="I5" s="88">
        <f>SUM(I6:I21)</f>
        <v>1012</v>
      </c>
      <c r="J5" s="88">
        <f t="shared" ref="J5:L5" si="1">SUM(J6:J21)</f>
        <v>0</v>
      </c>
      <c r="K5" s="88">
        <f t="shared" si="1"/>
        <v>0</v>
      </c>
      <c r="L5" s="144">
        <f t="shared" si="1"/>
        <v>30000.999999999996</v>
      </c>
      <c r="M5" s="230"/>
      <c r="N5" s="231"/>
      <c r="O5" s="231"/>
      <c r="P5" s="231">
        <f>Q5+R5+S5</f>
        <v>0</v>
      </c>
      <c r="Q5" s="231"/>
      <c r="R5" s="231"/>
      <c r="S5" s="232"/>
    </row>
    <row r="6" spans="1:19" ht="18.75" customHeight="1" x14ac:dyDescent="0.3">
      <c r="A6" s="323"/>
      <c r="B6" s="122" t="s">
        <v>2348</v>
      </c>
      <c r="C6" s="123" t="s">
        <v>2349</v>
      </c>
      <c r="D6" s="122" t="s">
        <v>2553</v>
      </c>
      <c r="E6" s="123" t="s">
        <v>2486</v>
      </c>
      <c r="F6" s="123">
        <f>P6</f>
        <v>9</v>
      </c>
      <c r="G6" s="123" t="s">
        <v>2552</v>
      </c>
      <c r="H6" s="126">
        <v>9</v>
      </c>
      <c r="I6" s="127">
        <f>M6+N6+O6</f>
        <v>0</v>
      </c>
      <c r="J6" s="127"/>
      <c r="K6" s="127"/>
      <c r="L6" s="128">
        <v>15403.2</v>
      </c>
      <c r="M6" s="230"/>
      <c r="N6" s="231"/>
      <c r="O6" s="231"/>
      <c r="P6" s="231">
        <f t="shared" ref="P6:P70" si="2">Q6+R6+S6</f>
        <v>9</v>
      </c>
      <c r="Q6" s="231">
        <v>9</v>
      </c>
      <c r="R6" s="231"/>
      <c r="S6" s="232"/>
    </row>
    <row r="7" spans="1:19" ht="18.75" customHeight="1" x14ac:dyDescent="0.3">
      <c r="A7" s="323"/>
      <c r="B7" s="47" t="s">
        <v>2350</v>
      </c>
      <c r="C7" s="48" t="s">
        <v>2351</v>
      </c>
      <c r="D7" s="47" t="s">
        <v>2554</v>
      </c>
      <c r="E7" s="48" t="s">
        <v>2487</v>
      </c>
      <c r="F7" s="123">
        <f t="shared" ref="F7:F21" si="3">P7</f>
        <v>18</v>
      </c>
      <c r="G7" s="48">
        <v>9</v>
      </c>
      <c r="H7" s="51">
        <v>9</v>
      </c>
      <c r="I7" s="127">
        <f t="shared" ref="I7:I21" si="4">M7+N7+O7</f>
        <v>66</v>
      </c>
      <c r="J7" s="89"/>
      <c r="K7" s="89"/>
      <c r="L7" s="90">
        <v>11459.94</v>
      </c>
      <c r="M7" s="230">
        <f>Q7*2</f>
        <v>18</v>
      </c>
      <c r="N7" s="231">
        <f>R7*4</f>
        <v>24</v>
      </c>
      <c r="O7" s="231">
        <f>S7*8</f>
        <v>24</v>
      </c>
      <c r="P7" s="231">
        <f t="shared" si="2"/>
        <v>18</v>
      </c>
      <c r="Q7" s="231">
        <v>9</v>
      </c>
      <c r="R7" s="231">
        <v>6</v>
      </c>
      <c r="S7" s="232">
        <v>3</v>
      </c>
    </row>
    <row r="8" spans="1:19" ht="18.75" customHeight="1" x14ac:dyDescent="0.3">
      <c r="A8" s="323"/>
      <c r="B8" s="47" t="s">
        <v>2352</v>
      </c>
      <c r="C8" s="48" t="s">
        <v>2353</v>
      </c>
      <c r="D8" s="47" t="s">
        <v>2555</v>
      </c>
      <c r="E8" s="48" t="s">
        <v>2488</v>
      </c>
      <c r="F8" s="123">
        <f t="shared" si="3"/>
        <v>0</v>
      </c>
      <c r="G8" s="48">
        <v>0</v>
      </c>
      <c r="H8" s="51">
        <v>0</v>
      </c>
      <c r="I8" s="127">
        <f t="shared" si="4"/>
        <v>0</v>
      </c>
      <c r="J8" s="89"/>
      <c r="K8" s="89"/>
      <c r="L8" s="90">
        <v>311.37</v>
      </c>
      <c r="M8" s="230"/>
      <c r="N8" s="231"/>
      <c r="O8" s="231"/>
      <c r="P8" s="231">
        <f t="shared" si="2"/>
        <v>0</v>
      </c>
      <c r="Q8" s="231"/>
      <c r="R8" s="231"/>
      <c r="S8" s="232"/>
    </row>
    <row r="9" spans="1:19" ht="18.75" customHeight="1" x14ac:dyDescent="0.3">
      <c r="A9" s="323"/>
      <c r="B9" s="47" t="s">
        <v>2354</v>
      </c>
      <c r="C9" s="48" t="s">
        <v>2355</v>
      </c>
      <c r="D9" s="47" t="s">
        <v>2556</v>
      </c>
      <c r="E9" s="48" t="s">
        <v>2489</v>
      </c>
      <c r="F9" s="123">
        <f t="shared" si="3"/>
        <v>0</v>
      </c>
      <c r="G9" s="48">
        <v>0</v>
      </c>
      <c r="H9" s="51"/>
      <c r="I9" s="127">
        <f t="shared" si="4"/>
        <v>0</v>
      </c>
      <c r="J9" s="89"/>
      <c r="K9" s="89"/>
      <c r="L9" s="90">
        <v>523</v>
      </c>
      <c r="M9" s="230"/>
      <c r="N9" s="231"/>
      <c r="O9" s="231"/>
      <c r="P9" s="231">
        <f t="shared" si="2"/>
        <v>0</v>
      </c>
      <c r="Q9" s="231"/>
      <c r="R9" s="231"/>
      <c r="S9" s="232"/>
    </row>
    <row r="10" spans="1:19" ht="18.75" customHeight="1" x14ac:dyDescent="0.3">
      <c r="A10" s="323"/>
      <c r="B10" s="47" t="s">
        <v>2356</v>
      </c>
      <c r="C10" s="48" t="s">
        <v>2357</v>
      </c>
      <c r="D10" s="47" t="s">
        <v>2557</v>
      </c>
      <c r="E10" s="48" t="s">
        <v>2490</v>
      </c>
      <c r="F10" s="123">
        <f t="shared" si="3"/>
        <v>12</v>
      </c>
      <c r="G10" s="48">
        <v>6</v>
      </c>
      <c r="H10" s="51">
        <v>6</v>
      </c>
      <c r="I10" s="127">
        <f t="shared" si="4"/>
        <v>60</v>
      </c>
      <c r="J10" s="89"/>
      <c r="K10" s="89"/>
      <c r="L10" s="90">
        <v>103.5</v>
      </c>
      <c r="M10" s="230">
        <v>18</v>
      </c>
      <c r="N10" s="231">
        <v>12</v>
      </c>
      <c r="O10" s="231">
        <v>30</v>
      </c>
      <c r="P10" s="231">
        <f t="shared" si="2"/>
        <v>12</v>
      </c>
      <c r="Q10" s="231">
        <v>6</v>
      </c>
      <c r="R10" s="231">
        <v>3</v>
      </c>
      <c r="S10" s="232">
        <v>3</v>
      </c>
    </row>
    <row r="11" spans="1:19" ht="18.75" customHeight="1" x14ac:dyDescent="0.3">
      <c r="A11" s="323"/>
      <c r="B11" s="47" t="s">
        <v>2358</v>
      </c>
      <c r="C11" s="48" t="s">
        <v>2359</v>
      </c>
      <c r="D11" s="47" t="s">
        <v>2558</v>
      </c>
      <c r="E11" s="48" t="s">
        <v>2491</v>
      </c>
      <c r="F11" s="123">
        <f t="shared" si="3"/>
        <v>15</v>
      </c>
      <c r="G11" s="48">
        <v>7</v>
      </c>
      <c r="H11" s="51">
        <v>8</v>
      </c>
      <c r="I11" s="127">
        <f t="shared" si="4"/>
        <v>34</v>
      </c>
      <c r="J11" s="89"/>
      <c r="K11" s="89"/>
      <c r="L11" s="90">
        <v>212</v>
      </c>
      <c r="M11" s="230">
        <v>26</v>
      </c>
      <c r="N11" s="231">
        <v>8</v>
      </c>
      <c r="O11" s="231"/>
      <c r="P11" s="231">
        <f t="shared" si="2"/>
        <v>15</v>
      </c>
      <c r="Q11" s="231">
        <v>13</v>
      </c>
      <c r="R11" s="231">
        <v>2</v>
      </c>
      <c r="S11" s="232"/>
    </row>
    <row r="12" spans="1:19" ht="18.75" customHeight="1" x14ac:dyDescent="0.3">
      <c r="A12" s="323"/>
      <c r="B12" s="47" t="s">
        <v>2360</v>
      </c>
      <c r="C12" s="48" t="s">
        <v>2361</v>
      </c>
      <c r="D12" s="47" t="s">
        <v>2559</v>
      </c>
      <c r="E12" s="48" t="s">
        <v>2492</v>
      </c>
      <c r="F12" s="123">
        <f t="shared" si="3"/>
        <v>9</v>
      </c>
      <c r="G12" s="48">
        <v>9</v>
      </c>
      <c r="H12" s="51"/>
      <c r="I12" s="127">
        <f t="shared" si="4"/>
        <v>18</v>
      </c>
      <c r="J12" s="89"/>
      <c r="K12" s="89"/>
      <c r="L12" s="90">
        <v>290.67</v>
      </c>
      <c r="M12" s="230">
        <v>18</v>
      </c>
      <c r="N12" s="231"/>
      <c r="O12" s="231"/>
      <c r="P12" s="231">
        <f t="shared" si="2"/>
        <v>9</v>
      </c>
      <c r="Q12" s="231">
        <v>9</v>
      </c>
      <c r="R12" s="231"/>
      <c r="S12" s="232"/>
    </row>
    <row r="13" spans="1:19" ht="18.75" customHeight="1" x14ac:dyDescent="0.3">
      <c r="A13" s="323"/>
      <c r="B13" s="47" t="s">
        <v>2362</v>
      </c>
      <c r="C13" s="48" t="s">
        <v>2363</v>
      </c>
      <c r="D13" s="47" t="s">
        <v>2560</v>
      </c>
      <c r="E13" s="48" t="s">
        <v>2493</v>
      </c>
      <c r="F13" s="123">
        <f t="shared" si="3"/>
        <v>17</v>
      </c>
      <c r="G13" s="48">
        <v>8</v>
      </c>
      <c r="H13" s="51">
        <v>9</v>
      </c>
      <c r="I13" s="127">
        <f t="shared" si="4"/>
        <v>60</v>
      </c>
      <c r="J13" s="89"/>
      <c r="K13" s="89"/>
      <c r="L13" s="90">
        <v>287.27999999999997</v>
      </c>
      <c r="M13" s="230">
        <f>Q13*2</f>
        <v>24</v>
      </c>
      <c r="N13" s="231">
        <v>36</v>
      </c>
      <c r="O13" s="231"/>
      <c r="P13" s="231">
        <f t="shared" si="2"/>
        <v>17</v>
      </c>
      <c r="Q13" s="231">
        <v>12</v>
      </c>
      <c r="R13" s="231">
        <v>5</v>
      </c>
      <c r="S13" s="232"/>
    </row>
    <row r="14" spans="1:19" ht="18.75" customHeight="1" x14ac:dyDescent="0.3">
      <c r="A14" s="323"/>
      <c r="B14" s="47" t="s">
        <v>2364</v>
      </c>
      <c r="C14" s="48" t="s">
        <v>2365</v>
      </c>
      <c r="D14" s="47" t="s">
        <v>2478</v>
      </c>
      <c r="E14" s="48" t="s">
        <v>2494</v>
      </c>
      <c r="F14" s="123">
        <f t="shared" si="3"/>
        <v>7</v>
      </c>
      <c r="G14" s="48">
        <v>7</v>
      </c>
      <c r="H14" s="51">
        <v>0</v>
      </c>
      <c r="I14" s="127">
        <f t="shared" si="4"/>
        <v>12</v>
      </c>
      <c r="J14" s="89"/>
      <c r="K14" s="89"/>
      <c r="L14" s="90">
        <v>170</v>
      </c>
      <c r="M14" s="230">
        <v>12</v>
      </c>
      <c r="N14" s="231">
        <f>R14*4</f>
        <v>0</v>
      </c>
      <c r="O14" s="231"/>
      <c r="P14" s="231">
        <f t="shared" si="2"/>
        <v>7</v>
      </c>
      <c r="Q14" s="231">
        <v>7</v>
      </c>
      <c r="R14" s="231"/>
      <c r="S14" s="232"/>
    </row>
    <row r="15" spans="1:19" ht="18.75" customHeight="1" x14ac:dyDescent="0.3">
      <c r="A15" s="323"/>
      <c r="B15" s="47" t="s">
        <v>2366</v>
      </c>
      <c r="C15" s="48" t="s">
        <v>2367</v>
      </c>
      <c r="D15" s="47" t="s">
        <v>2561</v>
      </c>
      <c r="E15" s="48" t="s">
        <v>2495</v>
      </c>
      <c r="F15" s="123">
        <f t="shared" si="3"/>
        <v>26</v>
      </c>
      <c r="G15" s="48">
        <v>22</v>
      </c>
      <c r="H15" s="51">
        <v>4</v>
      </c>
      <c r="I15" s="127">
        <f t="shared" si="4"/>
        <v>116</v>
      </c>
      <c r="J15" s="89"/>
      <c r="K15" s="89"/>
      <c r="L15" s="90">
        <v>260.06</v>
      </c>
      <c r="M15" s="230">
        <f>Q15*2</f>
        <v>8</v>
      </c>
      <c r="N15" s="231">
        <f>R15*4</f>
        <v>48</v>
      </c>
      <c r="O15" s="231">
        <v>60</v>
      </c>
      <c r="P15" s="231">
        <f t="shared" si="2"/>
        <v>26</v>
      </c>
      <c r="Q15" s="231">
        <v>4</v>
      </c>
      <c r="R15" s="231">
        <v>12</v>
      </c>
      <c r="S15" s="232">
        <v>10</v>
      </c>
    </row>
    <row r="16" spans="1:19" ht="18.75" customHeight="1" x14ac:dyDescent="0.3">
      <c r="A16" s="323"/>
      <c r="B16" s="47" t="s">
        <v>2368</v>
      </c>
      <c r="C16" s="48" t="s">
        <v>2369</v>
      </c>
      <c r="D16" s="47" t="s">
        <v>2562</v>
      </c>
      <c r="E16" s="48" t="s">
        <v>2496</v>
      </c>
      <c r="F16" s="123">
        <f t="shared" si="3"/>
        <v>34</v>
      </c>
      <c r="G16" s="48">
        <v>10</v>
      </c>
      <c r="H16" s="51">
        <v>24</v>
      </c>
      <c r="I16" s="127">
        <f t="shared" si="4"/>
        <v>120</v>
      </c>
      <c r="J16" s="49"/>
      <c r="K16" s="49"/>
      <c r="L16" s="50">
        <v>224</v>
      </c>
      <c r="M16" s="230">
        <v>50</v>
      </c>
      <c r="N16" s="231"/>
      <c r="O16" s="231">
        <f>S16*7</f>
        <v>70</v>
      </c>
      <c r="P16" s="231">
        <f t="shared" si="2"/>
        <v>34</v>
      </c>
      <c r="Q16" s="231">
        <v>24</v>
      </c>
      <c r="R16" s="231"/>
      <c r="S16" s="232">
        <v>10</v>
      </c>
    </row>
    <row r="17" spans="1:19" ht="18.75" customHeight="1" x14ac:dyDescent="0.3">
      <c r="A17" s="323"/>
      <c r="B17" s="47" t="s">
        <v>2370</v>
      </c>
      <c r="C17" s="48" t="s">
        <v>2371</v>
      </c>
      <c r="D17" s="47" t="s">
        <v>2563</v>
      </c>
      <c r="E17" s="48" t="s">
        <v>2497</v>
      </c>
      <c r="F17" s="123">
        <f t="shared" si="3"/>
        <v>21</v>
      </c>
      <c r="G17" s="48">
        <v>9</v>
      </c>
      <c r="H17" s="51">
        <v>12</v>
      </c>
      <c r="I17" s="127">
        <f t="shared" si="4"/>
        <v>70</v>
      </c>
      <c r="J17" s="49"/>
      <c r="K17" s="49"/>
      <c r="L17" s="50">
        <v>368.56</v>
      </c>
      <c r="M17" s="230">
        <v>24</v>
      </c>
      <c r="N17" s="231">
        <v>20</v>
      </c>
      <c r="O17" s="231">
        <v>26</v>
      </c>
      <c r="P17" s="231">
        <f t="shared" si="2"/>
        <v>21</v>
      </c>
      <c r="Q17" s="231">
        <v>12</v>
      </c>
      <c r="R17" s="231">
        <v>5</v>
      </c>
      <c r="S17" s="232">
        <v>4</v>
      </c>
    </row>
    <row r="18" spans="1:19" ht="18.75" customHeight="1" x14ac:dyDescent="0.3">
      <c r="A18" s="323"/>
      <c r="B18" s="47" t="s">
        <v>2372</v>
      </c>
      <c r="C18" s="48" t="s">
        <v>2373</v>
      </c>
      <c r="D18" s="47" t="s">
        <v>2564</v>
      </c>
      <c r="E18" s="48" t="s">
        <v>2498</v>
      </c>
      <c r="F18" s="123">
        <f t="shared" si="3"/>
        <v>30</v>
      </c>
      <c r="G18" s="48">
        <v>6</v>
      </c>
      <c r="H18" s="51">
        <v>24</v>
      </c>
      <c r="I18" s="127">
        <f t="shared" si="4"/>
        <v>80</v>
      </c>
      <c r="J18" s="49"/>
      <c r="K18" s="49"/>
      <c r="L18" s="50">
        <v>136.82</v>
      </c>
      <c r="M18" s="230">
        <v>50</v>
      </c>
      <c r="N18" s="231">
        <v>30</v>
      </c>
      <c r="O18" s="231"/>
      <c r="P18" s="231">
        <f t="shared" si="2"/>
        <v>30</v>
      </c>
      <c r="Q18" s="231">
        <v>24</v>
      </c>
      <c r="R18" s="231">
        <v>6</v>
      </c>
      <c r="S18" s="232"/>
    </row>
    <row r="19" spans="1:19" ht="18.75" customHeight="1" x14ac:dyDescent="0.3">
      <c r="A19" s="323"/>
      <c r="B19" s="47" t="s">
        <v>2374</v>
      </c>
      <c r="C19" s="48" t="s">
        <v>2375</v>
      </c>
      <c r="D19" s="47" t="s">
        <v>2565</v>
      </c>
      <c r="E19" s="48" t="s">
        <v>2499</v>
      </c>
      <c r="F19" s="123">
        <f t="shared" si="3"/>
        <v>54</v>
      </c>
      <c r="G19" s="48">
        <v>13</v>
      </c>
      <c r="H19" s="51">
        <v>41</v>
      </c>
      <c r="I19" s="127">
        <f t="shared" si="4"/>
        <v>164</v>
      </c>
      <c r="J19" s="49"/>
      <c r="K19" s="49"/>
      <c r="L19" s="50"/>
      <c r="M19" s="230">
        <v>82</v>
      </c>
      <c r="N19" s="231">
        <v>32</v>
      </c>
      <c r="O19" s="231">
        <v>50</v>
      </c>
      <c r="P19" s="231">
        <f t="shared" si="2"/>
        <v>54</v>
      </c>
      <c r="Q19" s="231">
        <v>41</v>
      </c>
      <c r="R19" s="231">
        <v>8</v>
      </c>
      <c r="S19" s="232">
        <v>5</v>
      </c>
    </row>
    <row r="20" spans="1:19" ht="18.75" customHeight="1" x14ac:dyDescent="0.3">
      <c r="A20" s="323"/>
      <c r="B20" s="47" t="s">
        <v>5559</v>
      </c>
      <c r="C20" s="48" t="s">
        <v>1419</v>
      </c>
      <c r="D20" s="47" t="s">
        <v>2566</v>
      </c>
      <c r="E20" s="48" t="s">
        <v>5560</v>
      </c>
      <c r="F20" s="123">
        <f t="shared" si="3"/>
        <v>39</v>
      </c>
      <c r="G20" s="48">
        <v>0</v>
      </c>
      <c r="H20" s="51">
        <v>39</v>
      </c>
      <c r="I20" s="127">
        <f t="shared" si="4"/>
        <v>160</v>
      </c>
      <c r="J20" s="49"/>
      <c r="K20" s="49"/>
      <c r="L20" s="50">
        <v>67</v>
      </c>
      <c r="M20" s="230">
        <v>140</v>
      </c>
      <c r="N20" s="231"/>
      <c r="O20" s="231">
        <v>20</v>
      </c>
      <c r="P20" s="231">
        <f t="shared" si="2"/>
        <v>39</v>
      </c>
      <c r="Q20" s="231"/>
      <c r="R20" s="231">
        <v>36</v>
      </c>
      <c r="S20" s="232">
        <v>3</v>
      </c>
    </row>
    <row r="21" spans="1:19" ht="18.75" customHeight="1" x14ac:dyDescent="0.3">
      <c r="A21" s="323"/>
      <c r="B21" s="96" t="s">
        <v>2376</v>
      </c>
      <c r="C21" s="97" t="s">
        <v>2377</v>
      </c>
      <c r="D21" s="96" t="s">
        <v>2567</v>
      </c>
      <c r="E21" s="97" t="s">
        <v>2500</v>
      </c>
      <c r="F21" s="123">
        <f t="shared" si="3"/>
        <v>13</v>
      </c>
      <c r="G21" s="97">
        <v>13</v>
      </c>
      <c r="H21" s="98">
        <v>0</v>
      </c>
      <c r="I21" s="258">
        <f t="shared" si="4"/>
        <v>52</v>
      </c>
      <c r="J21" s="99"/>
      <c r="K21" s="99"/>
      <c r="L21" s="180">
        <v>183.6</v>
      </c>
      <c r="M21" s="238">
        <f>Q21*2</f>
        <v>0</v>
      </c>
      <c r="N21" s="239">
        <f>R21*4</f>
        <v>52</v>
      </c>
      <c r="O21" s="239">
        <f>S21*6</f>
        <v>0</v>
      </c>
      <c r="P21" s="239">
        <f t="shared" si="2"/>
        <v>13</v>
      </c>
      <c r="Q21" s="239"/>
      <c r="R21" s="239">
        <v>13</v>
      </c>
      <c r="S21" s="240"/>
    </row>
    <row r="22" spans="1:19" ht="21" customHeight="1" x14ac:dyDescent="0.3">
      <c r="A22" s="316" t="s">
        <v>176</v>
      </c>
      <c r="B22" s="319" t="s">
        <v>2188</v>
      </c>
      <c r="C22" s="320"/>
      <c r="D22" s="320"/>
      <c r="E22" s="321"/>
      <c r="F22" s="134">
        <f>SUM(F23:F29)</f>
        <v>61</v>
      </c>
      <c r="G22" s="134">
        <f>SUM(G23:G29)</f>
        <v>36</v>
      </c>
      <c r="H22" s="134">
        <f>SUM(H23:H29)</f>
        <v>25</v>
      </c>
      <c r="I22" s="134">
        <f>SUM(I23:I29)</f>
        <v>227</v>
      </c>
      <c r="J22" s="134">
        <f t="shared" ref="J22:L22" si="5">SUM(J23:J29)</f>
        <v>0</v>
      </c>
      <c r="K22" s="134">
        <f t="shared" si="5"/>
        <v>0</v>
      </c>
      <c r="L22" s="145">
        <f t="shared" si="5"/>
        <v>4104.34</v>
      </c>
      <c r="M22" s="241">
        <f t="shared" ref="M22:M74" si="6">Q22*2</f>
        <v>0</v>
      </c>
      <c r="N22" s="242">
        <f t="shared" ref="N22:N76" si="7">R22*4</f>
        <v>0</v>
      </c>
      <c r="O22" s="242">
        <f t="shared" ref="O22:O76" si="8">S22*6</f>
        <v>0</v>
      </c>
      <c r="P22" s="242">
        <f t="shared" si="2"/>
        <v>0</v>
      </c>
      <c r="Q22" s="242"/>
      <c r="R22" s="242"/>
      <c r="S22" s="263"/>
    </row>
    <row r="23" spans="1:19" ht="18.75" customHeight="1" x14ac:dyDescent="0.3">
      <c r="A23" s="317"/>
      <c r="B23" s="129" t="s">
        <v>2378</v>
      </c>
      <c r="C23" s="130" t="s">
        <v>2379</v>
      </c>
      <c r="D23" s="129" t="s">
        <v>2568</v>
      </c>
      <c r="E23" s="130" t="s">
        <v>2501</v>
      </c>
      <c r="F23" s="130">
        <f>P23</f>
        <v>17</v>
      </c>
      <c r="G23" s="131">
        <v>6</v>
      </c>
      <c r="H23" s="131">
        <v>11</v>
      </c>
      <c r="I23" s="132">
        <f>M23+N23+O23</f>
        <v>70</v>
      </c>
      <c r="J23" s="132"/>
      <c r="K23" s="132"/>
      <c r="L23" s="133">
        <v>146.88</v>
      </c>
      <c r="M23" s="230">
        <f t="shared" si="6"/>
        <v>12</v>
      </c>
      <c r="N23" s="231">
        <f t="shared" si="7"/>
        <v>16</v>
      </c>
      <c r="O23" s="231">
        <f t="shared" si="8"/>
        <v>42</v>
      </c>
      <c r="P23" s="231">
        <f t="shared" si="2"/>
        <v>17</v>
      </c>
      <c r="Q23" s="231">
        <v>6</v>
      </c>
      <c r="R23" s="231">
        <v>4</v>
      </c>
      <c r="S23" s="232">
        <v>7</v>
      </c>
    </row>
    <row r="24" spans="1:19" ht="18.75" customHeight="1" x14ac:dyDescent="0.3">
      <c r="A24" s="317"/>
      <c r="B24" s="70" t="s">
        <v>2380</v>
      </c>
      <c r="C24" s="71" t="s">
        <v>2381</v>
      </c>
      <c r="D24" s="70" t="s">
        <v>2569</v>
      </c>
      <c r="E24" s="71" t="s">
        <v>2502</v>
      </c>
      <c r="F24" s="130">
        <f t="shared" ref="F24:F29" si="9">P24</f>
        <v>0</v>
      </c>
      <c r="G24" s="72">
        <v>0</v>
      </c>
      <c r="H24" s="73" t="s">
        <v>2552</v>
      </c>
      <c r="I24" s="132">
        <f t="shared" ref="I24:I29" si="10">M24+N24+O24</f>
        <v>0</v>
      </c>
      <c r="J24" s="73"/>
      <c r="K24" s="73"/>
      <c r="L24" s="74">
        <v>915.76</v>
      </c>
      <c r="M24" s="230">
        <f t="shared" si="6"/>
        <v>0</v>
      </c>
      <c r="N24" s="231">
        <f t="shared" si="7"/>
        <v>0</v>
      </c>
      <c r="O24" s="231">
        <f t="shared" si="8"/>
        <v>0</v>
      </c>
      <c r="P24" s="231">
        <f t="shared" si="2"/>
        <v>0</v>
      </c>
      <c r="Q24" s="231"/>
      <c r="R24" s="231"/>
      <c r="S24" s="232"/>
    </row>
    <row r="25" spans="1:19" ht="18.75" customHeight="1" x14ac:dyDescent="0.3">
      <c r="A25" s="317"/>
      <c r="B25" s="70" t="s">
        <v>2382</v>
      </c>
      <c r="C25" s="71" t="s">
        <v>2383</v>
      </c>
      <c r="D25" s="70" t="s">
        <v>2570</v>
      </c>
      <c r="E25" s="71" t="s">
        <v>2503</v>
      </c>
      <c r="F25" s="130">
        <f t="shared" si="9"/>
        <v>6</v>
      </c>
      <c r="G25" s="72">
        <v>5</v>
      </c>
      <c r="H25" s="73">
        <v>1</v>
      </c>
      <c r="I25" s="132">
        <f t="shared" si="10"/>
        <v>24</v>
      </c>
      <c r="J25" s="73"/>
      <c r="K25" s="73"/>
      <c r="L25" s="74">
        <v>267</v>
      </c>
      <c r="M25" s="230">
        <f t="shared" si="6"/>
        <v>2</v>
      </c>
      <c r="N25" s="231">
        <f t="shared" si="7"/>
        <v>16</v>
      </c>
      <c r="O25" s="231">
        <f t="shared" si="8"/>
        <v>6</v>
      </c>
      <c r="P25" s="231">
        <f t="shared" si="2"/>
        <v>6</v>
      </c>
      <c r="Q25" s="231">
        <v>1</v>
      </c>
      <c r="R25" s="231">
        <v>4</v>
      </c>
      <c r="S25" s="232">
        <v>1</v>
      </c>
    </row>
    <row r="26" spans="1:19" ht="18.75" customHeight="1" x14ac:dyDescent="0.3">
      <c r="A26" s="317"/>
      <c r="B26" s="70" t="s">
        <v>2384</v>
      </c>
      <c r="C26" s="71" t="s">
        <v>2385</v>
      </c>
      <c r="D26" s="70" t="s">
        <v>2571</v>
      </c>
      <c r="E26" s="71" t="s">
        <v>2504</v>
      </c>
      <c r="F26" s="130">
        <f t="shared" si="9"/>
        <v>13</v>
      </c>
      <c r="G26" s="72">
        <v>13</v>
      </c>
      <c r="H26" s="72">
        <v>0</v>
      </c>
      <c r="I26" s="132">
        <f t="shared" si="10"/>
        <v>58</v>
      </c>
      <c r="J26" s="73"/>
      <c r="K26" s="73"/>
      <c r="L26" s="74">
        <v>427.5</v>
      </c>
      <c r="M26" s="230">
        <f t="shared" si="6"/>
        <v>0</v>
      </c>
      <c r="N26" s="231">
        <f t="shared" si="7"/>
        <v>40</v>
      </c>
      <c r="O26" s="231">
        <f t="shared" si="8"/>
        <v>18</v>
      </c>
      <c r="P26" s="231">
        <f t="shared" si="2"/>
        <v>13</v>
      </c>
      <c r="Q26" s="231"/>
      <c r="R26" s="231">
        <v>10</v>
      </c>
      <c r="S26" s="232">
        <v>3</v>
      </c>
    </row>
    <row r="27" spans="1:19" ht="18.75" customHeight="1" x14ac:dyDescent="0.3">
      <c r="A27" s="317"/>
      <c r="B27" s="75" t="s">
        <v>2386</v>
      </c>
      <c r="C27" s="76" t="s">
        <v>2387</v>
      </c>
      <c r="D27" s="75" t="s">
        <v>2572</v>
      </c>
      <c r="E27" s="77" t="s">
        <v>2505</v>
      </c>
      <c r="F27" s="130">
        <f t="shared" si="9"/>
        <v>0</v>
      </c>
      <c r="G27" s="72">
        <v>0</v>
      </c>
      <c r="H27" s="72">
        <v>0</v>
      </c>
      <c r="I27" s="132">
        <f t="shared" si="10"/>
        <v>0</v>
      </c>
      <c r="J27" s="73"/>
      <c r="K27" s="73"/>
      <c r="L27" s="74">
        <v>1430</v>
      </c>
      <c r="M27" s="230">
        <f t="shared" si="6"/>
        <v>0</v>
      </c>
      <c r="N27" s="231">
        <f t="shared" si="7"/>
        <v>0</v>
      </c>
      <c r="O27" s="231">
        <f t="shared" si="8"/>
        <v>0</v>
      </c>
      <c r="P27" s="231">
        <f t="shared" si="2"/>
        <v>0</v>
      </c>
      <c r="Q27" s="231"/>
      <c r="R27" s="231"/>
      <c r="S27" s="232"/>
    </row>
    <row r="28" spans="1:19" ht="18.75" customHeight="1" x14ac:dyDescent="0.3">
      <c r="A28" s="317"/>
      <c r="B28" s="78" t="s">
        <v>2388</v>
      </c>
      <c r="C28" s="76" t="s">
        <v>2389</v>
      </c>
      <c r="D28" s="75" t="s">
        <v>2573</v>
      </c>
      <c r="E28" s="77" t="s">
        <v>2506</v>
      </c>
      <c r="F28" s="130">
        <f t="shared" si="9"/>
        <v>15</v>
      </c>
      <c r="G28" s="72">
        <v>7</v>
      </c>
      <c r="H28" s="72">
        <v>8</v>
      </c>
      <c r="I28" s="132">
        <f t="shared" si="10"/>
        <v>45</v>
      </c>
      <c r="J28" s="73"/>
      <c r="K28" s="73"/>
      <c r="L28" s="74">
        <v>205.2</v>
      </c>
      <c r="M28" s="230">
        <f t="shared" si="6"/>
        <v>0</v>
      </c>
      <c r="N28" s="231">
        <f>R28*3</f>
        <v>45</v>
      </c>
      <c r="O28" s="231">
        <f t="shared" si="8"/>
        <v>0</v>
      </c>
      <c r="P28" s="231">
        <f t="shared" si="2"/>
        <v>15</v>
      </c>
      <c r="Q28" s="231"/>
      <c r="R28" s="231">
        <v>15</v>
      </c>
      <c r="S28" s="232"/>
    </row>
    <row r="29" spans="1:19" ht="18.75" customHeight="1" x14ac:dyDescent="0.3">
      <c r="A29" s="318"/>
      <c r="B29" s="80" t="s">
        <v>2390</v>
      </c>
      <c r="C29" s="81" t="s">
        <v>2391</v>
      </c>
      <c r="D29" s="260" t="s">
        <v>2574</v>
      </c>
      <c r="E29" s="261" t="s">
        <v>2507</v>
      </c>
      <c r="F29" s="130">
        <f t="shared" si="9"/>
        <v>10</v>
      </c>
      <c r="G29" s="83">
        <v>5</v>
      </c>
      <c r="H29" s="83">
        <v>5</v>
      </c>
      <c r="I29" s="262">
        <f t="shared" si="10"/>
        <v>30</v>
      </c>
      <c r="J29" s="84"/>
      <c r="K29" s="84"/>
      <c r="L29" s="85">
        <v>712</v>
      </c>
      <c r="M29" s="243">
        <f t="shared" si="6"/>
        <v>10</v>
      </c>
      <c r="N29" s="244">
        <f t="shared" si="7"/>
        <v>20</v>
      </c>
      <c r="O29" s="244">
        <f t="shared" si="8"/>
        <v>0</v>
      </c>
      <c r="P29" s="244">
        <f t="shared" si="2"/>
        <v>10</v>
      </c>
      <c r="Q29" s="244">
        <v>5</v>
      </c>
      <c r="R29" s="244">
        <v>5</v>
      </c>
      <c r="S29" s="264"/>
    </row>
    <row r="30" spans="1:19" ht="22.5" customHeight="1" x14ac:dyDescent="0.3">
      <c r="A30" s="336" t="s">
        <v>52</v>
      </c>
      <c r="B30" s="337" t="s">
        <v>2185</v>
      </c>
      <c r="C30" s="338"/>
      <c r="D30" s="338"/>
      <c r="E30" s="339"/>
      <c r="F30" s="135">
        <f t="shared" ref="F30:L30" si="11">SUM(F31:F31)</f>
        <v>5</v>
      </c>
      <c r="G30" s="135">
        <f>SUM(G31:G31)</f>
        <v>3</v>
      </c>
      <c r="H30" s="135">
        <f>SUM(H31:H31)</f>
        <v>2</v>
      </c>
      <c r="I30" s="135">
        <f t="shared" si="11"/>
        <v>14</v>
      </c>
      <c r="J30" s="135">
        <f t="shared" si="11"/>
        <v>0</v>
      </c>
      <c r="K30" s="135">
        <f t="shared" si="11"/>
        <v>0</v>
      </c>
      <c r="L30" s="146">
        <f t="shared" si="11"/>
        <v>713.5</v>
      </c>
      <c r="M30" s="250">
        <f t="shared" si="6"/>
        <v>0</v>
      </c>
      <c r="N30" s="251">
        <f t="shared" si="7"/>
        <v>0</v>
      </c>
      <c r="O30" s="251">
        <f t="shared" si="8"/>
        <v>0</v>
      </c>
      <c r="P30" s="251">
        <f t="shared" si="2"/>
        <v>0</v>
      </c>
      <c r="Q30" s="251"/>
      <c r="R30" s="251"/>
      <c r="S30" s="259"/>
    </row>
    <row r="31" spans="1:19" ht="18.75" customHeight="1" x14ac:dyDescent="0.3">
      <c r="A31" s="336"/>
      <c r="B31" s="245" t="s">
        <v>2392</v>
      </c>
      <c r="C31" s="246" t="s">
        <v>2393</v>
      </c>
      <c r="D31" s="245" t="s">
        <v>2479</v>
      </c>
      <c r="E31" s="246" t="s">
        <v>2508</v>
      </c>
      <c r="F31" s="246">
        <v>5</v>
      </c>
      <c r="G31" s="246">
        <v>3</v>
      </c>
      <c r="H31" s="247">
        <v>2</v>
      </c>
      <c r="I31" s="248">
        <f>M31+N31+O31</f>
        <v>14</v>
      </c>
      <c r="J31" s="248"/>
      <c r="K31" s="248"/>
      <c r="L31" s="249">
        <v>713.5</v>
      </c>
      <c r="M31" s="238">
        <f t="shared" si="6"/>
        <v>6</v>
      </c>
      <c r="N31" s="239">
        <f t="shared" si="7"/>
        <v>8</v>
      </c>
      <c r="O31" s="239">
        <f t="shared" si="8"/>
        <v>0</v>
      </c>
      <c r="P31" s="239">
        <f t="shared" si="2"/>
        <v>5</v>
      </c>
      <c r="Q31" s="239">
        <v>3</v>
      </c>
      <c r="R31" s="239">
        <v>2</v>
      </c>
      <c r="S31" s="240"/>
    </row>
    <row r="32" spans="1:19" s="137" customFormat="1" ht="21" customHeight="1" x14ac:dyDescent="0.3">
      <c r="A32" s="322" t="s">
        <v>268</v>
      </c>
      <c r="B32" s="325" t="s">
        <v>2188</v>
      </c>
      <c r="C32" s="326"/>
      <c r="D32" s="326"/>
      <c r="E32" s="327"/>
      <c r="F32" s="136">
        <f t="shared" ref="F32:L32" si="12">SUM(F33:F58)</f>
        <v>450</v>
      </c>
      <c r="G32" s="136">
        <f t="shared" si="12"/>
        <v>233</v>
      </c>
      <c r="H32" s="136">
        <f t="shared" si="12"/>
        <v>217</v>
      </c>
      <c r="I32" s="136">
        <f t="shared" si="12"/>
        <v>1518</v>
      </c>
      <c r="J32" s="136">
        <f t="shared" si="12"/>
        <v>0</v>
      </c>
      <c r="K32" s="136">
        <f t="shared" si="12"/>
        <v>0</v>
      </c>
      <c r="L32" s="147">
        <f t="shared" si="12"/>
        <v>11633.75</v>
      </c>
      <c r="M32" s="241">
        <f t="shared" si="6"/>
        <v>0</v>
      </c>
      <c r="N32" s="242">
        <f t="shared" si="7"/>
        <v>0</v>
      </c>
      <c r="O32" s="242">
        <f t="shared" si="8"/>
        <v>0</v>
      </c>
      <c r="P32" s="242">
        <f t="shared" si="2"/>
        <v>0</v>
      </c>
      <c r="Q32" s="254"/>
      <c r="R32" s="254"/>
      <c r="S32" s="265"/>
    </row>
    <row r="33" spans="1:19" ht="18.75" customHeight="1" x14ac:dyDescent="0.3">
      <c r="A33" s="323"/>
      <c r="B33" s="122" t="s">
        <v>2394</v>
      </c>
      <c r="C33" s="123" t="s">
        <v>2395</v>
      </c>
      <c r="D33" s="122" t="s">
        <v>2575</v>
      </c>
      <c r="E33" s="123" t="s">
        <v>2509</v>
      </c>
      <c r="F33" s="123">
        <f>P33</f>
        <v>15</v>
      </c>
      <c r="G33" s="123">
        <v>15</v>
      </c>
      <c r="H33" s="124">
        <v>0</v>
      </c>
      <c r="I33" s="124">
        <f>M33+N33+O33</f>
        <v>96</v>
      </c>
      <c r="J33" s="124"/>
      <c r="K33" s="124"/>
      <c r="L33" s="125">
        <v>713.4</v>
      </c>
      <c r="M33" s="230">
        <f t="shared" si="6"/>
        <v>0</v>
      </c>
      <c r="N33" s="231">
        <f t="shared" si="7"/>
        <v>24</v>
      </c>
      <c r="O33" s="231">
        <f>S33*8</f>
        <v>72</v>
      </c>
      <c r="P33" s="231">
        <f t="shared" si="2"/>
        <v>15</v>
      </c>
      <c r="Q33" s="231"/>
      <c r="R33" s="231">
        <v>6</v>
      </c>
      <c r="S33" s="232">
        <v>9</v>
      </c>
    </row>
    <row r="34" spans="1:19" ht="18.75" customHeight="1" x14ac:dyDescent="0.3">
      <c r="A34" s="323"/>
      <c r="B34" s="122" t="s">
        <v>2396</v>
      </c>
      <c r="C34" s="123" t="s">
        <v>2397</v>
      </c>
      <c r="D34" s="122" t="s">
        <v>2576</v>
      </c>
      <c r="E34" s="123" t="s">
        <v>2510</v>
      </c>
      <c r="F34" s="123">
        <f t="shared" ref="F34:F58" si="13">P34</f>
        <v>9</v>
      </c>
      <c r="G34" s="123">
        <v>9</v>
      </c>
      <c r="H34" s="124"/>
      <c r="I34" s="124">
        <f t="shared" ref="I34:I58" si="14">M34+N34+O34</f>
        <v>30</v>
      </c>
      <c r="J34" s="124"/>
      <c r="K34" s="124"/>
      <c r="L34" s="125">
        <v>393</v>
      </c>
      <c r="M34" s="230">
        <f>Q34*3</f>
        <v>24</v>
      </c>
      <c r="N34" s="231">
        <f t="shared" si="7"/>
        <v>0</v>
      </c>
      <c r="O34" s="231">
        <f t="shared" si="8"/>
        <v>6</v>
      </c>
      <c r="P34" s="231">
        <f t="shared" si="2"/>
        <v>9</v>
      </c>
      <c r="Q34" s="231">
        <v>8</v>
      </c>
      <c r="R34" s="231"/>
      <c r="S34" s="232">
        <v>1</v>
      </c>
    </row>
    <row r="35" spans="1:19" ht="18.75" customHeight="1" x14ac:dyDescent="0.3">
      <c r="A35" s="323"/>
      <c r="B35" s="47" t="s">
        <v>2400</v>
      </c>
      <c r="C35" s="48" t="s">
        <v>743</v>
      </c>
      <c r="D35" s="47" t="s">
        <v>2577</v>
      </c>
      <c r="E35" s="48" t="s">
        <v>2512</v>
      </c>
      <c r="F35" s="123">
        <f t="shared" si="13"/>
        <v>0</v>
      </c>
      <c r="G35" s="48">
        <v>0</v>
      </c>
      <c r="H35" s="49">
        <v>0</v>
      </c>
      <c r="I35" s="124">
        <f t="shared" si="14"/>
        <v>0</v>
      </c>
      <c r="J35" s="49"/>
      <c r="K35" s="49"/>
      <c r="L35" s="50">
        <v>387.29</v>
      </c>
      <c r="M35" s="230">
        <f t="shared" si="6"/>
        <v>0</v>
      </c>
      <c r="N35" s="231">
        <f t="shared" si="7"/>
        <v>0</v>
      </c>
      <c r="O35" s="231">
        <f t="shared" si="8"/>
        <v>0</v>
      </c>
      <c r="P35" s="231">
        <f t="shared" si="2"/>
        <v>0</v>
      </c>
      <c r="Q35" s="231"/>
      <c r="R35" s="231"/>
      <c r="S35" s="232"/>
    </row>
    <row r="36" spans="1:19" ht="18.75" customHeight="1" x14ac:dyDescent="0.3">
      <c r="A36" s="323"/>
      <c r="B36" s="47" t="s">
        <v>2401</v>
      </c>
      <c r="C36" s="48" t="s">
        <v>2402</v>
      </c>
      <c r="D36" s="47" t="s">
        <v>2578</v>
      </c>
      <c r="E36" s="48" t="s">
        <v>2513</v>
      </c>
      <c r="F36" s="123">
        <f t="shared" si="13"/>
        <v>20</v>
      </c>
      <c r="G36" s="48">
        <v>10</v>
      </c>
      <c r="H36" s="49">
        <v>10</v>
      </c>
      <c r="I36" s="124">
        <f t="shared" si="14"/>
        <v>60</v>
      </c>
      <c r="J36" s="49"/>
      <c r="K36" s="49"/>
      <c r="L36" s="50">
        <v>406.5</v>
      </c>
      <c r="M36" s="230">
        <f t="shared" si="6"/>
        <v>20</v>
      </c>
      <c r="N36" s="231">
        <f t="shared" si="7"/>
        <v>40</v>
      </c>
      <c r="O36" s="231">
        <f t="shared" si="8"/>
        <v>0</v>
      </c>
      <c r="P36" s="231">
        <f t="shared" si="2"/>
        <v>20</v>
      </c>
      <c r="Q36" s="231">
        <v>10</v>
      </c>
      <c r="R36" s="231">
        <v>10</v>
      </c>
      <c r="S36" s="232"/>
    </row>
    <row r="37" spans="1:19" ht="18.75" customHeight="1" x14ac:dyDescent="0.3">
      <c r="A37" s="323"/>
      <c r="B37" s="47" t="s">
        <v>2403</v>
      </c>
      <c r="C37" s="48" t="s">
        <v>2404</v>
      </c>
      <c r="D37" s="47" t="s">
        <v>2579</v>
      </c>
      <c r="E37" s="48" t="s">
        <v>2514</v>
      </c>
      <c r="F37" s="123">
        <f t="shared" si="13"/>
        <v>18</v>
      </c>
      <c r="G37" s="48">
        <v>18</v>
      </c>
      <c r="H37" s="49">
        <v>0</v>
      </c>
      <c r="I37" s="124">
        <f t="shared" si="14"/>
        <v>92</v>
      </c>
      <c r="J37" s="49"/>
      <c r="K37" s="49"/>
      <c r="L37" s="50">
        <v>533.84</v>
      </c>
      <c r="M37" s="230">
        <f t="shared" si="6"/>
        <v>0</v>
      </c>
      <c r="N37" s="231">
        <f t="shared" si="7"/>
        <v>32</v>
      </c>
      <c r="O37" s="231">
        <f t="shared" si="8"/>
        <v>60</v>
      </c>
      <c r="P37" s="231">
        <f t="shared" si="2"/>
        <v>18</v>
      </c>
      <c r="Q37" s="231"/>
      <c r="R37" s="231">
        <v>8</v>
      </c>
      <c r="S37" s="232">
        <v>10</v>
      </c>
    </row>
    <row r="38" spans="1:19" ht="18.75" customHeight="1" x14ac:dyDescent="0.3">
      <c r="A38" s="323"/>
      <c r="B38" s="47" t="s">
        <v>2405</v>
      </c>
      <c r="C38" s="48" t="s">
        <v>2406</v>
      </c>
      <c r="D38" s="47" t="s">
        <v>2580</v>
      </c>
      <c r="E38" s="48" t="s">
        <v>2515</v>
      </c>
      <c r="F38" s="123">
        <f t="shared" si="13"/>
        <v>22</v>
      </c>
      <c r="G38" s="48">
        <v>17</v>
      </c>
      <c r="H38" s="49">
        <v>5</v>
      </c>
      <c r="I38" s="124">
        <f t="shared" si="14"/>
        <v>112</v>
      </c>
      <c r="J38" s="49"/>
      <c r="K38" s="49"/>
      <c r="L38" s="50">
        <v>195.84</v>
      </c>
      <c r="M38" s="230">
        <f t="shared" si="6"/>
        <v>0</v>
      </c>
      <c r="N38" s="231">
        <f t="shared" si="7"/>
        <v>40</v>
      </c>
      <c r="O38" s="231">
        <f t="shared" si="8"/>
        <v>72</v>
      </c>
      <c r="P38" s="231">
        <f t="shared" si="2"/>
        <v>22</v>
      </c>
      <c r="Q38" s="231"/>
      <c r="R38" s="231">
        <v>10</v>
      </c>
      <c r="S38" s="232">
        <v>12</v>
      </c>
    </row>
    <row r="39" spans="1:19" ht="18.75" customHeight="1" x14ac:dyDescent="0.3">
      <c r="A39" s="323"/>
      <c r="B39" s="47" t="s">
        <v>2407</v>
      </c>
      <c r="C39" s="48" t="s">
        <v>2408</v>
      </c>
      <c r="D39" s="47" t="s">
        <v>2581</v>
      </c>
      <c r="E39" s="48" t="s">
        <v>2516</v>
      </c>
      <c r="F39" s="123">
        <f t="shared" si="13"/>
        <v>21</v>
      </c>
      <c r="G39" s="48">
        <v>14</v>
      </c>
      <c r="H39" s="49">
        <v>7</v>
      </c>
      <c r="I39" s="124">
        <f t="shared" si="14"/>
        <v>58</v>
      </c>
      <c r="J39" s="49"/>
      <c r="K39" s="49"/>
      <c r="L39" s="50">
        <v>300</v>
      </c>
      <c r="M39" s="230">
        <f t="shared" si="6"/>
        <v>26</v>
      </c>
      <c r="N39" s="231">
        <f t="shared" si="7"/>
        <v>32</v>
      </c>
      <c r="O39" s="231">
        <f t="shared" si="8"/>
        <v>0</v>
      </c>
      <c r="P39" s="231">
        <f t="shared" si="2"/>
        <v>21</v>
      </c>
      <c r="Q39" s="231">
        <v>13</v>
      </c>
      <c r="R39" s="231">
        <v>8</v>
      </c>
      <c r="S39" s="232"/>
    </row>
    <row r="40" spans="1:19" ht="18.75" customHeight="1" x14ac:dyDescent="0.3">
      <c r="A40" s="323"/>
      <c r="B40" s="47" t="s">
        <v>2409</v>
      </c>
      <c r="C40" s="48" t="s">
        <v>1314</v>
      </c>
      <c r="D40" s="47" t="s">
        <v>2582</v>
      </c>
      <c r="E40" s="48" t="s">
        <v>2517</v>
      </c>
      <c r="F40" s="123">
        <f t="shared" si="13"/>
        <v>14</v>
      </c>
      <c r="G40" s="48">
        <v>3</v>
      </c>
      <c r="H40" s="49">
        <v>11</v>
      </c>
      <c r="I40" s="124">
        <f t="shared" si="14"/>
        <v>34</v>
      </c>
      <c r="J40" s="49"/>
      <c r="K40" s="49"/>
      <c r="L40" s="50">
        <v>708</v>
      </c>
      <c r="M40" s="230">
        <f t="shared" si="6"/>
        <v>22</v>
      </c>
      <c r="N40" s="231">
        <f t="shared" si="7"/>
        <v>12</v>
      </c>
      <c r="O40" s="231">
        <f t="shared" si="8"/>
        <v>0</v>
      </c>
      <c r="P40" s="231">
        <f t="shared" si="2"/>
        <v>14</v>
      </c>
      <c r="Q40" s="231">
        <v>11</v>
      </c>
      <c r="R40" s="231">
        <v>3</v>
      </c>
      <c r="S40" s="232"/>
    </row>
    <row r="41" spans="1:19" ht="18.75" customHeight="1" x14ac:dyDescent="0.3">
      <c r="A41" s="323"/>
      <c r="B41" s="47" t="s">
        <v>2410</v>
      </c>
      <c r="C41" s="48" t="s">
        <v>2411</v>
      </c>
      <c r="D41" s="47" t="s">
        <v>2583</v>
      </c>
      <c r="E41" s="48" t="s">
        <v>2518</v>
      </c>
      <c r="F41" s="123">
        <f t="shared" si="13"/>
        <v>14</v>
      </c>
      <c r="G41" s="48">
        <v>2</v>
      </c>
      <c r="H41" s="49">
        <v>12</v>
      </c>
      <c r="I41" s="124">
        <f t="shared" si="14"/>
        <v>52</v>
      </c>
      <c r="J41" s="49"/>
      <c r="K41" s="49"/>
      <c r="L41" s="50">
        <v>986.94</v>
      </c>
      <c r="M41" s="230">
        <f t="shared" si="6"/>
        <v>4</v>
      </c>
      <c r="N41" s="231">
        <f t="shared" si="7"/>
        <v>48</v>
      </c>
      <c r="O41" s="231">
        <f t="shared" si="8"/>
        <v>0</v>
      </c>
      <c r="P41" s="231">
        <f t="shared" si="2"/>
        <v>14</v>
      </c>
      <c r="Q41" s="231">
        <v>2</v>
      </c>
      <c r="R41" s="231">
        <v>12</v>
      </c>
      <c r="S41" s="232"/>
    </row>
    <row r="42" spans="1:19" ht="18.75" customHeight="1" x14ac:dyDescent="0.3">
      <c r="A42" s="323"/>
      <c r="B42" s="47" t="s">
        <v>2412</v>
      </c>
      <c r="C42" s="48" t="s">
        <v>2413</v>
      </c>
      <c r="D42" s="47" t="s">
        <v>2480</v>
      </c>
      <c r="E42" s="48" t="s">
        <v>2519</v>
      </c>
      <c r="F42" s="123">
        <f t="shared" si="13"/>
        <v>9</v>
      </c>
      <c r="G42" s="48">
        <v>7</v>
      </c>
      <c r="H42" s="49">
        <v>2</v>
      </c>
      <c r="I42" s="124">
        <f t="shared" si="14"/>
        <v>28</v>
      </c>
      <c r="J42" s="49"/>
      <c r="K42" s="49"/>
      <c r="L42" s="50">
        <v>269.04000000000002</v>
      </c>
      <c r="M42" s="230">
        <f t="shared" si="6"/>
        <v>10</v>
      </c>
      <c r="N42" s="231">
        <f t="shared" si="7"/>
        <v>12</v>
      </c>
      <c r="O42" s="231">
        <f t="shared" si="8"/>
        <v>6</v>
      </c>
      <c r="P42" s="231">
        <f t="shared" si="2"/>
        <v>9</v>
      </c>
      <c r="Q42" s="231">
        <v>5</v>
      </c>
      <c r="R42" s="231">
        <v>3</v>
      </c>
      <c r="S42" s="232">
        <v>1</v>
      </c>
    </row>
    <row r="43" spans="1:19" ht="18.75" customHeight="1" x14ac:dyDescent="0.3">
      <c r="A43" s="323"/>
      <c r="B43" s="47" t="s">
        <v>2414</v>
      </c>
      <c r="C43" s="48" t="s">
        <v>2415</v>
      </c>
      <c r="D43" s="47" t="s">
        <v>2584</v>
      </c>
      <c r="E43" s="48" t="s">
        <v>2520</v>
      </c>
      <c r="F43" s="123">
        <f t="shared" si="13"/>
        <v>20</v>
      </c>
      <c r="G43" s="48">
        <v>8</v>
      </c>
      <c r="H43" s="49">
        <v>12</v>
      </c>
      <c r="I43" s="124">
        <f t="shared" si="14"/>
        <v>60</v>
      </c>
      <c r="J43" s="49"/>
      <c r="K43" s="49"/>
      <c r="L43" s="50">
        <v>296.39999999999998</v>
      </c>
      <c r="M43" s="230">
        <f t="shared" si="6"/>
        <v>24</v>
      </c>
      <c r="N43" s="231">
        <f t="shared" si="7"/>
        <v>24</v>
      </c>
      <c r="O43" s="231">
        <f t="shared" si="8"/>
        <v>12</v>
      </c>
      <c r="P43" s="231">
        <f t="shared" si="2"/>
        <v>20</v>
      </c>
      <c r="Q43" s="231">
        <v>12</v>
      </c>
      <c r="R43" s="231">
        <v>6</v>
      </c>
      <c r="S43" s="232">
        <v>2</v>
      </c>
    </row>
    <row r="44" spans="1:19" ht="18.75" customHeight="1" x14ac:dyDescent="0.3">
      <c r="A44" s="323"/>
      <c r="B44" s="47" t="s">
        <v>2416</v>
      </c>
      <c r="C44" s="48" t="s">
        <v>2417</v>
      </c>
      <c r="D44" s="47" t="s">
        <v>2585</v>
      </c>
      <c r="E44" s="48" t="s">
        <v>2521</v>
      </c>
      <c r="F44" s="123">
        <f t="shared" si="13"/>
        <v>24</v>
      </c>
      <c r="G44" s="48">
        <v>24</v>
      </c>
      <c r="H44" s="49">
        <v>0</v>
      </c>
      <c r="I44" s="124">
        <f t="shared" si="14"/>
        <v>96</v>
      </c>
      <c r="J44" s="49"/>
      <c r="K44" s="49"/>
      <c r="L44" s="50">
        <v>216.32</v>
      </c>
      <c r="M44" s="230">
        <f t="shared" si="6"/>
        <v>0</v>
      </c>
      <c r="N44" s="231">
        <f t="shared" si="7"/>
        <v>96</v>
      </c>
      <c r="O44" s="231">
        <f t="shared" si="8"/>
        <v>0</v>
      </c>
      <c r="P44" s="231">
        <f t="shared" si="2"/>
        <v>24</v>
      </c>
      <c r="Q44" s="231"/>
      <c r="R44" s="231">
        <v>24</v>
      </c>
      <c r="S44" s="232"/>
    </row>
    <row r="45" spans="1:19" ht="18.75" customHeight="1" x14ac:dyDescent="0.3">
      <c r="A45" s="323"/>
      <c r="B45" s="47" t="s">
        <v>2418</v>
      </c>
      <c r="C45" s="48" t="s">
        <v>2419</v>
      </c>
      <c r="D45" s="47" t="s">
        <v>2481</v>
      </c>
      <c r="E45" s="48" t="s">
        <v>2522</v>
      </c>
      <c r="F45" s="123">
        <f t="shared" si="13"/>
        <v>0</v>
      </c>
      <c r="G45" s="48">
        <v>0</v>
      </c>
      <c r="H45" s="49">
        <v>0</v>
      </c>
      <c r="I45" s="124">
        <f t="shared" si="14"/>
        <v>0</v>
      </c>
      <c r="J45" s="49"/>
      <c r="K45" s="49"/>
      <c r="L45" s="50">
        <v>206.52</v>
      </c>
      <c r="M45" s="230">
        <f t="shared" si="6"/>
        <v>0</v>
      </c>
      <c r="N45" s="231">
        <f t="shared" si="7"/>
        <v>0</v>
      </c>
      <c r="O45" s="231">
        <f t="shared" si="8"/>
        <v>0</v>
      </c>
      <c r="P45" s="231">
        <f t="shared" si="2"/>
        <v>0</v>
      </c>
      <c r="Q45" s="231"/>
      <c r="R45" s="231"/>
      <c r="S45" s="232"/>
    </row>
    <row r="46" spans="1:19" ht="18.75" customHeight="1" x14ac:dyDescent="0.3">
      <c r="A46" s="323"/>
      <c r="B46" s="47" t="s">
        <v>2420</v>
      </c>
      <c r="C46" s="48" t="s">
        <v>2421</v>
      </c>
      <c r="D46" s="47" t="s">
        <v>2586</v>
      </c>
      <c r="E46" s="48" t="s">
        <v>2523</v>
      </c>
      <c r="F46" s="123">
        <f t="shared" si="13"/>
        <v>0</v>
      </c>
      <c r="G46" s="48">
        <v>0</v>
      </c>
      <c r="H46" s="49">
        <v>0</v>
      </c>
      <c r="I46" s="124">
        <f t="shared" si="14"/>
        <v>0</v>
      </c>
      <c r="J46" s="49"/>
      <c r="K46" s="49"/>
      <c r="L46" s="50">
        <v>184.18</v>
      </c>
      <c r="M46" s="230">
        <f t="shared" si="6"/>
        <v>0</v>
      </c>
      <c r="N46" s="231">
        <f t="shared" si="7"/>
        <v>0</v>
      </c>
      <c r="O46" s="231">
        <f t="shared" si="8"/>
        <v>0</v>
      </c>
      <c r="P46" s="231">
        <f t="shared" si="2"/>
        <v>0</v>
      </c>
      <c r="Q46" s="231"/>
      <c r="R46" s="231"/>
      <c r="S46" s="232"/>
    </row>
    <row r="47" spans="1:19" ht="18.75" customHeight="1" x14ac:dyDescent="0.3">
      <c r="A47" s="323"/>
      <c r="B47" s="47" t="s">
        <v>2422</v>
      </c>
      <c r="C47" s="48" t="s">
        <v>2423</v>
      </c>
      <c r="D47" s="47" t="s">
        <v>2587</v>
      </c>
      <c r="E47" s="48" t="s">
        <v>2524</v>
      </c>
      <c r="F47" s="123">
        <f t="shared" si="13"/>
        <v>30</v>
      </c>
      <c r="G47" s="48">
        <v>8</v>
      </c>
      <c r="H47" s="49">
        <v>22</v>
      </c>
      <c r="I47" s="124">
        <f t="shared" si="14"/>
        <v>76</v>
      </c>
      <c r="J47" s="49"/>
      <c r="K47" s="49"/>
      <c r="L47" s="50">
        <v>156</v>
      </c>
      <c r="M47" s="230">
        <f t="shared" si="6"/>
        <v>44</v>
      </c>
      <c r="N47" s="231">
        <f t="shared" si="7"/>
        <v>32</v>
      </c>
      <c r="O47" s="231">
        <f t="shared" si="8"/>
        <v>0</v>
      </c>
      <c r="P47" s="231">
        <f t="shared" si="2"/>
        <v>30</v>
      </c>
      <c r="Q47" s="231">
        <v>22</v>
      </c>
      <c r="R47" s="231">
        <v>8</v>
      </c>
      <c r="S47" s="232"/>
    </row>
    <row r="48" spans="1:19" ht="18.75" customHeight="1" x14ac:dyDescent="0.3">
      <c r="A48" s="323"/>
      <c r="B48" s="47" t="s">
        <v>2424</v>
      </c>
      <c r="C48" s="48" t="s">
        <v>2425</v>
      </c>
      <c r="D48" s="47" t="s">
        <v>2588</v>
      </c>
      <c r="E48" s="48" t="s">
        <v>2525</v>
      </c>
      <c r="F48" s="123">
        <f t="shared" si="13"/>
        <v>28</v>
      </c>
      <c r="G48" s="48">
        <v>9</v>
      </c>
      <c r="H48" s="49">
        <v>19</v>
      </c>
      <c r="I48" s="124">
        <f t="shared" si="14"/>
        <v>74</v>
      </c>
      <c r="J48" s="49"/>
      <c r="K48" s="49"/>
      <c r="L48" s="50">
        <v>2620.8000000000002</v>
      </c>
      <c r="M48" s="230">
        <f t="shared" si="6"/>
        <v>38</v>
      </c>
      <c r="N48" s="231">
        <f t="shared" si="7"/>
        <v>36</v>
      </c>
      <c r="O48" s="231">
        <f t="shared" si="8"/>
        <v>0</v>
      </c>
      <c r="P48" s="231">
        <f t="shared" si="2"/>
        <v>28</v>
      </c>
      <c r="Q48" s="231">
        <v>19</v>
      </c>
      <c r="R48" s="231">
        <v>9</v>
      </c>
      <c r="S48" s="232"/>
    </row>
    <row r="49" spans="1:19" ht="18.75" customHeight="1" x14ac:dyDescent="0.3">
      <c r="A49" s="323"/>
      <c r="B49" s="47" t="s">
        <v>2426</v>
      </c>
      <c r="C49" s="48" t="s">
        <v>2427</v>
      </c>
      <c r="D49" s="47" t="s">
        <v>2589</v>
      </c>
      <c r="E49" s="48" t="s">
        <v>2526</v>
      </c>
      <c r="F49" s="123">
        <f t="shared" si="13"/>
        <v>23</v>
      </c>
      <c r="G49" s="48">
        <v>1</v>
      </c>
      <c r="H49" s="49">
        <v>22</v>
      </c>
      <c r="I49" s="124">
        <f t="shared" si="14"/>
        <v>48</v>
      </c>
      <c r="J49" s="49"/>
      <c r="K49" s="49"/>
      <c r="L49" s="50">
        <v>1504</v>
      </c>
      <c r="M49" s="230">
        <f t="shared" si="6"/>
        <v>44</v>
      </c>
      <c r="N49" s="231">
        <f t="shared" si="7"/>
        <v>4</v>
      </c>
      <c r="O49" s="231">
        <f t="shared" si="8"/>
        <v>0</v>
      </c>
      <c r="P49" s="231">
        <f t="shared" si="2"/>
        <v>23</v>
      </c>
      <c r="Q49" s="231">
        <v>22</v>
      </c>
      <c r="R49" s="231">
        <v>1</v>
      </c>
      <c r="S49" s="232"/>
    </row>
    <row r="50" spans="1:19" ht="18.75" customHeight="1" x14ac:dyDescent="0.3">
      <c r="A50" s="323"/>
      <c r="B50" s="47" t="s">
        <v>2428</v>
      </c>
      <c r="C50" s="48" t="s">
        <v>2429</v>
      </c>
      <c r="D50" s="47" t="s">
        <v>2590</v>
      </c>
      <c r="E50" s="48" t="s">
        <v>2527</v>
      </c>
      <c r="F50" s="123">
        <f t="shared" si="13"/>
        <v>38</v>
      </c>
      <c r="G50" s="48">
        <v>23</v>
      </c>
      <c r="H50" s="49">
        <v>15</v>
      </c>
      <c r="I50" s="124">
        <f t="shared" si="14"/>
        <v>134</v>
      </c>
      <c r="J50" s="49"/>
      <c r="K50" s="49"/>
      <c r="L50" s="50"/>
      <c r="M50" s="230">
        <f t="shared" si="6"/>
        <v>30</v>
      </c>
      <c r="N50" s="231">
        <f>R50*3</f>
        <v>54</v>
      </c>
      <c r="O50" s="231">
        <f>S50*10</f>
        <v>50</v>
      </c>
      <c r="P50" s="231">
        <f t="shared" si="2"/>
        <v>38</v>
      </c>
      <c r="Q50" s="231">
        <v>15</v>
      </c>
      <c r="R50" s="231">
        <v>18</v>
      </c>
      <c r="S50" s="232">
        <v>5</v>
      </c>
    </row>
    <row r="51" spans="1:19" ht="18.75" customHeight="1" x14ac:dyDescent="0.3">
      <c r="A51" s="323"/>
      <c r="B51" s="47" t="s">
        <v>2430</v>
      </c>
      <c r="C51" s="48" t="s">
        <v>2431</v>
      </c>
      <c r="D51" s="47" t="s">
        <v>2482</v>
      </c>
      <c r="E51" s="48" t="s">
        <v>2528</v>
      </c>
      <c r="F51" s="123">
        <f t="shared" si="13"/>
        <v>18</v>
      </c>
      <c r="G51" s="48">
        <v>18</v>
      </c>
      <c r="H51" s="49">
        <v>0</v>
      </c>
      <c r="I51" s="124">
        <f t="shared" si="14"/>
        <v>72</v>
      </c>
      <c r="J51" s="49"/>
      <c r="K51" s="49"/>
      <c r="L51" s="50">
        <v>296.89999999999998</v>
      </c>
      <c r="M51" s="230">
        <f t="shared" si="6"/>
        <v>0</v>
      </c>
      <c r="N51" s="231">
        <f t="shared" si="7"/>
        <v>72</v>
      </c>
      <c r="O51" s="231">
        <f t="shared" si="8"/>
        <v>0</v>
      </c>
      <c r="P51" s="231">
        <f t="shared" si="2"/>
        <v>18</v>
      </c>
      <c r="Q51" s="231"/>
      <c r="R51" s="231">
        <v>18</v>
      </c>
      <c r="S51" s="232"/>
    </row>
    <row r="52" spans="1:19" ht="18.75" customHeight="1" x14ac:dyDescent="0.3">
      <c r="A52" s="323"/>
      <c r="B52" s="47" t="s">
        <v>2432</v>
      </c>
      <c r="C52" s="48" t="s">
        <v>2433</v>
      </c>
      <c r="D52" s="47" t="s">
        <v>2591</v>
      </c>
      <c r="E52" s="48" t="s">
        <v>2529</v>
      </c>
      <c r="F52" s="123">
        <f t="shared" si="13"/>
        <v>20</v>
      </c>
      <c r="G52" s="48">
        <v>3</v>
      </c>
      <c r="H52" s="49">
        <v>17</v>
      </c>
      <c r="I52" s="124">
        <f t="shared" si="14"/>
        <v>44</v>
      </c>
      <c r="J52" s="49"/>
      <c r="K52" s="49"/>
      <c r="L52" s="50">
        <v>0</v>
      </c>
      <c r="M52" s="230">
        <f t="shared" si="6"/>
        <v>36</v>
      </c>
      <c r="N52" s="231">
        <f t="shared" si="7"/>
        <v>8</v>
      </c>
      <c r="O52" s="231">
        <f t="shared" si="8"/>
        <v>0</v>
      </c>
      <c r="P52" s="231">
        <f t="shared" si="2"/>
        <v>20</v>
      </c>
      <c r="Q52" s="231">
        <v>18</v>
      </c>
      <c r="R52" s="231">
        <v>2</v>
      </c>
      <c r="S52" s="232"/>
    </row>
    <row r="53" spans="1:19" ht="18.75" customHeight="1" x14ac:dyDescent="0.3">
      <c r="A53" s="323"/>
      <c r="B53" s="47" t="s">
        <v>2434</v>
      </c>
      <c r="C53" s="48" t="s">
        <v>2435</v>
      </c>
      <c r="D53" s="47" t="s">
        <v>2592</v>
      </c>
      <c r="E53" s="48" t="s">
        <v>2530</v>
      </c>
      <c r="F53" s="123">
        <f t="shared" si="13"/>
        <v>14</v>
      </c>
      <c r="G53" s="48">
        <v>3</v>
      </c>
      <c r="H53" s="49">
        <v>11</v>
      </c>
      <c r="I53" s="124">
        <f t="shared" si="14"/>
        <v>36</v>
      </c>
      <c r="J53" s="49"/>
      <c r="K53" s="49"/>
      <c r="L53" s="50">
        <v>250.4</v>
      </c>
      <c r="M53" s="230">
        <f t="shared" si="6"/>
        <v>22</v>
      </c>
      <c r="N53" s="231">
        <f t="shared" si="7"/>
        <v>8</v>
      </c>
      <c r="O53" s="231">
        <f t="shared" si="8"/>
        <v>6</v>
      </c>
      <c r="P53" s="231">
        <f t="shared" si="2"/>
        <v>14</v>
      </c>
      <c r="Q53" s="231">
        <v>11</v>
      </c>
      <c r="R53" s="231">
        <v>2</v>
      </c>
      <c r="S53" s="232">
        <v>1</v>
      </c>
    </row>
    <row r="54" spans="1:19" ht="18.75" customHeight="1" x14ac:dyDescent="0.3">
      <c r="A54" s="323"/>
      <c r="B54" s="47" t="s">
        <v>2436</v>
      </c>
      <c r="C54" s="48" t="s">
        <v>2437</v>
      </c>
      <c r="D54" s="47" t="s">
        <v>2593</v>
      </c>
      <c r="E54" s="48" t="s">
        <v>2531</v>
      </c>
      <c r="F54" s="123">
        <f t="shared" si="13"/>
        <v>9</v>
      </c>
      <c r="G54" s="48">
        <v>0</v>
      </c>
      <c r="H54" s="49">
        <v>9</v>
      </c>
      <c r="I54" s="124">
        <f t="shared" si="14"/>
        <v>18</v>
      </c>
      <c r="J54" s="49"/>
      <c r="K54" s="49"/>
      <c r="L54" s="50">
        <v>90.92</v>
      </c>
      <c r="M54" s="230">
        <f t="shared" si="6"/>
        <v>18</v>
      </c>
      <c r="N54" s="231">
        <f t="shared" si="7"/>
        <v>0</v>
      </c>
      <c r="O54" s="231">
        <f t="shared" si="8"/>
        <v>0</v>
      </c>
      <c r="P54" s="231">
        <f t="shared" si="2"/>
        <v>9</v>
      </c>
      <c r="Q54" s="231">
        <v>9</v>
      </c>
      <c r="R54" s="231"/>
      <c r="S54" s="232"/>
    </row>
    <row r="55" spans="1:19" ht="18.75" customHeight="1" x14ac:dyDescent="0.3">
      <c r="A55" s="323"/>
      <c r="B55" s="47" t="s">
        <v>2438</v>
      </c>
      <c r="C55" s="48" t="s">
        <v>2439</v>
      </c>
      <c r="D55" s="47" t="s">
        <v>2594</v>
      </c>
      <c r="E55" s="48" t="s">
        <v>2532</v>
      </c>
      <c r="F55" s="123">
        <f t="shared" si="13"/>
        <v>72</v>
      </c>
      <c r="G55" s="48">
        <v>32</v>
      </c>
      <c r="H55" s="49">
        <v>40</v>
      </c>
      <c r="I55" s="124">
        <f t="shared" si="14"/>
        <v>232</v>
      </c>
      <c r="J55" s="49"/>
      <c r="K55" s="49"/>
      <c r="L55" s="50">
        <v>80.7</v>
      </c>
      <c r="M55" s="230">
        <f t="shared" si="6"/>
        <v>80</v>
      </c>
      <c r="N55" s="231">
        <f t="shared" si="7"/>
        <v>80</v>
      </c>
      <c r="O55" s="231">
        <f t="shared" si="8"/>
        <v>72</v>
      </c>
      <c r="P55" s="231">
        <f t="shared" si="2"/>
        <v>72</v>
      </c>
      <c r="Q55" s="231">
        <v>40</v>
      </c>
      <c r="R55" s="231">
        <v>20</v>
      </c>
      <c r="S55" s="232">
        <v>12</v>
      </c>
    </row>
    <row r="56" spans="1:19" ht="18.75" customHeight="1" x14ac:dyDescent="0.3">
      <c r="A56" s="323"/>
      <c r="B56" s="47" t="s">
        <v>2440</v>
      </c>
      <c r="C56" s="48" t="s">
        <v>2441</v>
      </c>
      <c r="D56" s="47" t="s">
        <v>2595</v>
      </c>
      <c r="E56" s="48" t="s">
        <v>2533</v>
      </c>
      <c r="F56" s="123">
        <f t="shared" si="13"/>
        <v>0</v>
      </c>
      <c r="G56" s="48">
        <v>0</v>
      </c>
      <c r="H56" s="49">
        <v>0</v>
      </c>
      <c r="I56" s="124">
        <f t="shared" si="14"/>
        <v>0</v>
      </c>
      <c r="J56" s="49"/>
      <c r="K56" s="49"/>
      <c r="L56" s="50">
        <v>144.1</v>
      </c>
      <c r="M56" s="230">
        <f t="shared" si="6"/>
        <v>0</v>
      </c>
      <c r="N56" s="231">
        <f t="shared" si="7"/>
        <v>0</v>
      </c>
      <c r="O56" s="231">
        <f t="shared" si="8"/>
        <v>0</v>
      </c>
      <c r="P56" s="231">
        <f t="shared" si="2"/>
        <v>0</v>
      </c>
      <c r="Q56" s="231"/>
      <c r="R56" s="231"/>
      <c r="S56" s="232"/>
    </row>
    <row r="57" spans="1:19" ht="18.75" customHeight="1" x14ac:dyDescent="0.3">
      <c r="A57" s="323"/>
      <c r="B57" s="47" t="s">
        <v>2442</v>
      </c>
      <c r="C57" s="48" t="s">
        <v>2443</v>
      </c>
      <c r="D57" s="47" t="s">
        <v>2596</v>
      </c>
      <c r="E57" s="48" t="s">
        <v>2534</v>
      </c>
      <c r="F57" s="123">
        <f t="shared" si="13"/>
        <v>12</v>
      </c>
      <c r="G57" s="48">
        <v>9</v>
      </c>
      <c r="H57" s="49">
        <v>3</v>
      </c>
      <c r="I57" s="124">
        <f t="shared" si="14"/>
        <v>66</v>
      </c>
      <c r="J57" s="49"/>
      <c r="K57" s="49"/>
      <c r="L57" s="50">
        <v>144</v>
      </c>
      <c r="M57" s="230">
        <f t="shared" si="6"/>
        <v>6</v>
      </c>
      <c r="N57" s="231">
        <f t="shared" si="7"/>
        <v>20</v>
      </c>
      <c r="O57" s="231">
        <f>S57*10</f>
        <v>40</v>
      </c>
      <c r="P57" s="231">
        <f t="shared" si="2"/>
        <v>12</v>
      </c>
      <c r="Q57" s="231">
        <v>3</v>
      </c>
      <c r="R57" s="231">
        <v>5</v>
      </c>
      <c r="S57" s="232">
        <v>4</v>
      </c>
    </row>
    <row r="58" spans="1:19" ht="18.75" customHeight="1" x14ac:dyDescent="0.3">
      <c r="A58" s="324"/>
      <c r="B58" s="255" t="s">
        <v>2444</v>
      </c>
      <c r="C58" s="256" t="s">
        <v>2445</v>
      </c>
      <c r="D58" s="255" t="s">
        <v>2597</v>
      </c>
      <c r="E58" s="256" t="s">
        <v>2535</v>
      </c>
      <c r="F58" s="123">
        <f t="shared" si="13"/>
        <v>0</v>
      </c>
      <c r="G58" s="256">
        <v>0</v>
      </c>
      <c r="H58" s="67">
        <v>0</v>
      </c>
      <c r="I58" s="257">
        <f t="shared" si="14"/>
        <v>0</v>
      </c>
      <c r="J58" s="67"/>
      <c r="K58" s="67"/>
      <c r="L58" s="68">
        <v>548.66</v>
      </c>
      <c r="M58" s="243">
        <f t="shared" si="6"/>
        <v>0</v>
      </c>
      <c r="N58" s="244">
        <f t="shared" si="7"/>
        <v>0</v>
      </c>
      <c r="O58" s="244">
        <f t="shared" si="8"/>
        <v>0</v>
      </c>
      <c r="P58" s="244">
        <f t="shared" si="2"/>
        <v>0</v>
      </c>
      <c r="Q58" s="244"/>
      <c r="R58" s="244"/>
      <c r="S58" s="264"/>
    </row>
    <row r="59" spans="1:19" s="137" customFormat="1" ht="21.75" customHeight="1" x14ac:dyDescent="0.3">
      <c r="A59" s="328" t="s">
        <v>187</v>
      </c>
      <c r="B59" s="329" t="s">
        <v>2188</v>
      </c>
      <c r="C59" s="330"/>
      <c r="D59" s="330"/>
      <c r="E59" s="331"/>
      <c r="F59" s="138">
        <f>SUM(F60:F67)</f>
        <v>120</v>
      </c>
      <c r="G59" s="138">
        <f>SUM(G60:G67)</f>
        <v>30</v>
      </c>
      <c r="H59" s="138">
        <f>SUM(H60:H67)</f>
        <v>90</v>
      </c>
      <c r="I59" s="138">
        <f>SUM(I60:I67)</f>
        <v>340</v>
      </c>
      <c r="J59" s="138">
        <f t="shared" ref="J59:L59" si="15">SUM(J60:J61)</f>
        <v>0</v>
      </c>
      <c r="K59" s="138">
        <f t="shared" si="15"/>
        <v>0</v>
      </c>
      <c r="L59" s="148">
        <f t="shared" si="15"/>
        <v>139.19999999999999</v>
      </c>
      <c r="M59" s="250">
        <f t="shared" si="6"/>
        <v>0</v>
      </c>
      <c r="N59" s="251">
        <f t="shared" si="7"/>
        <v>0</v>
      </c>
      <c r="O59" s="251">
        <f t="shared" si="8"/>
        <v>0</v>
      </c>
      <c r="P59" s="251">
        <f t="shared" si="2"/>
        <v>0</v>
      </c>
      <c r="Q59" s="252"/>
      <c r="R59" s="252"/>
      <c r="S59" s="253"/>
    </row>
    <row r="60" spans="1:19" ht="18.75" customHeight="1" x14ac:dyDescent="0.3">
      <c r="A60" s="328"/>
      <c r="B60" s="101" t="s">
        <v>2446</v>
      </c>
      <c r="C60" s="102" t="s">
        <v>2447</v>
      </c>
      <c r="D60" s="101" t="s">
        <v>2598</v>
      </c>
      <c r="E60" s="102" t="s">
        <v>2536</v>
      </c>
      <c r="F60" s="102">
        <f>P60</f>
        <v>32</v>
      </c>
      <c r="G60" s="102">
        <v>4</v>
      </c>
      <c r="H60" s="103">
        <v>28</v>
      </c>
      <c r="I60" s="103">
        <f>M60+N60+O60</f>
        <v>72</v>
      </c>
      <c r="J60" s="103"/>
      <c r="K60" s="103"/>
      <c r="L60" s="104">
        <v>139.19999999999999</v>
      </c>
      <c r="M60" s="230">
        <f t="shared" si="6"/>
        <v>56</v>
      </c>
      <c r="N60" s="231">
        <f t="shared" si="7"/>
        <v>16</v>
      </c>
      <c r="O60" s="231">
        <f t="shared" si="8"/>
        <v>0</v>
      </c>
      <c r="P60" s="231">
        <f t="shared" si="2"/>
        <v>32</v>
      </c>
      <c r="Q60" s="231">
        <v>28</v>
      </c>
      <c r="R60" s="231">
        <v>4</v>
      </c>
      <c r="S60" s="232"/>
    </row>
    <row r="61" spans="1:19" ht="18.75" customHeight="1" x14ac:dyDescent="0.3">
      <c r="A61" s="328"/>
      <c r="B61" s="105" t="s">
        <v>2448</v>
      </c>
      <c r="C61" s="106" t="s">
        <v>2449</v>
      </c>
      <c r="D61" s="105" t="s">
        <v>2599</v>
      </c>
      <c r="E61" s="106" t="s">
        <v>2537</v>
      </c>
      <c r="F61" s="102">
        <f t="shared" ref="F61:F67" si="16">P61</f>
        <v>21</v>
      </c>
      <c r="G61" s="106">
        <v>4</v>
      </c>
      <c r="H61" s="107">
        <v>17</v>
      </c>
      <c r="I61" s="103">
        <f>M61+N61+O61</f>
        <v>58</v>
      </c>
      <c r="J61" s="107"/>
      <c r="K61" s="107"/>
      <c r="L61" s="108">
        <v>0</v>
      </c>
      <c r="M61" s="230">
        <f>Q61*2</f>
        <v>34</v>
      </c>
      <c r="N61" s="231">
        <f>R61*4</f>
        <v>0</v>
      </c>
      <c r="O61" s="231">
        <f>S61*6</f>
        <v>24</v>
      </c>
      <c r="P61" s="231">
        <f>Q61+R61+S61</f>
        <v>21</v>
      </c>
      <c r="Q61" s="231">
        <v>17</v>
      </c>
      <c r="R61" s="231"/>
      <c r="S61" s="232">
        <v>4</v>
      </c>
    </row>
    <row r="62" spans="1:19" ht="18.75" customHeight="1" x14ac:dyDescent="0.3">
      <c r="A62" s="328"/>
      <c r="B62" s="105" t="s">
        <v>2466</v>
      </c>
      <c r="C62" s="106" t="s">
        <v>2467</v>
      </c>
      <c r="D62" s="105" t="s">
        <v>2607</v>
      </c>
      <c r="E62" s="106" t="s">
        <v>2546</v>
      </c>
      <c r="F62" s="102">
        <f t="shared" si="16"/>
        <v>14</v>
      </c>
      <c r="G62" s="106">
        <v>9</v>
      </c>
      <c r="H62" s="110">
        <v>5</v>
      </c>
      <c r="I62" s="107">
        <f>M62+N62+O62</f>
        <v>61</v>
      </c>
      <c r="J62" s="107"/>
      <c r="K62" s="107"/>
      <c r="L62" s="108">
        <v>2070.67</v>
      </c>
      <c r="M62" s="230">
        <f>Q62*3</f>
        <v>15</v>
      </c>
      <c r="N62" s="231">
        <f t="shared" ref="N62:N66" si="17">R62*4</f>
        <v>16</v>
      </c>
      <c r="O62" s="231">
        <f t="shared" ref="O62:O66" si="18">S62*6</f>
        <v>30</v>
      </c>
      <c r="P62" s="231">
        <f t="shared" ref="P62:P67" si="19">Q62+R62+S62</f>
        <v>14</v>
      </c>
      <c r="Q62" s="231">
        <v>5</v>
      </c>
      <c r="R62" s="231">
        <v>4</v>
      </c>
      <c r="S62" s="232">
        <v>5</v>
      </c>
    </row>
    <row r="63" spans="1:19" ht="18.75" customHeight="1" x14ac:dyDescent="0.3">
      <c r="A63" s="328"/>
      <c r="B63" s="105" t="s">
        <v>2468</v>
      </c>
      <c r="C63" s="106" t="s">
        <v>2469</v>
      </c>
      <c r="D63" s="105" t="s">
        <v>2608</v>
      </c>
      <c r="E63" s="106" t="s">
        <v>2547</v>
      </c>
      <c r="F63" s="102">
        <f t="shared" si="16"/>
        <v>0</v>
      </c>
      <c r="G63" s="106">
        <v>0</v>
      </c>
      <c r="H63" s="110">
        <v>0</v>
      </c>
      <c r="I63" s="107">
        <f t="shared" ref="I63:I67" si="20">M63+N63+O63</f>
        <v>0</v>
      </c>
      <c r="J63" s="107"/>
      <c r="K63" s="107"/>
      <c r="L63" s="108">
        <v>482.43</v>
      </c>
      <c r="M63" s="230">
        <f t="shared" ref="M63:M64" si="21">Q63*2</f>
        <v>0</v>
      </c>
      <c r="N63" s="231">
        <f t="shared" si="17"/>
        <v>0</v>
      </c>
      <c r="O63" s="231">
        <f t="shared" si="18"/>
        <v>0</v>
      </c>
      <c r="P63" s="231">
        <f t="shared" si="19"/>
        <v>0</v>
      </c>
      <c r="Q63" s="231"/>
      <c r="R63" s="231"/>
      <c r="S63" s="232"/>
    </row>
    <row r="64" spans="1:19" ht="18.75" customHeight="1" x14ac:dyDescent="0.3">
      <c r="A64" s="328"/>
      <c r="B64" s="105" t="s">
        <v>2470</v>
      </c>
      <c r="C64" s="106" t="s">
        <v>2471</v>
      </c>
      <c r="D64" s="105" t="s">
        <v>2609</v>
      </c>
      <c r="E64" s="106" t="s">
        <v>2548</v>
      </c>
      <c r="F64" s="102">
        <f t="shared" si="16"/>
        <v>8</v>
      </c>
      <c r="G64" s="106">
        <v>0</v>
      </c>
      <c r="H64" s="110">
        <v>8</v>
      </c>
      <c r="I64" s="107">
        <f t="shared" si="20"/>
        <v>16</v>
      </c>
      <c r="J64" s="107"/>
      <c r="K64" s="107"/>
      <c r="L64" s="108">
        <v>973.6</v>
      </c>
      <c r="M64" s="230">
        <f t="shared" si="21"/>
        <v>16</v>
      </c>
      <c r="N64" s="231">
        <f t="shared" si="17"/>
        <v>0</v>
      </c>
      <c r="O64" s="231">
        <f t="shared" si="18"/>
        <v>0</v>
      </c>
      <c r="P64" s="231">
        <f t="shared" si="19"/>
        <v>8</v>
      </c>
      <c r="Q64" s="231">
        <v>8</v>
      </c>
      <c r="R64" s="231"/>
      <c r="S64" s="232"/>
    </row>
    <row r="65" spans="1:19" ht="18.75" customHeight="1" x14ac:dyDescent="0.3">
      <c r="A65" s="328"/>
      <c r="B65" s="105" t="s">
        <v>2472</v>
      </c>
      <c r="C65" s="106" t="s">
        <v>2473</v>
      </c>
      <c r="D65" s="105" t="s">
        <v>2610</v>
      </c>
      <c r="E65" s="106" t="s">
        <v>2549</v>
      </c>
      <c r="F65" s="102">
        <f t="shared" si="16"/>
        <v>9</v>
      </c>
      <c r="G65" s="106">
        <v>0</v>
      </c>
      <c r="H65" s="110">
        <v>9</v>
      </c>
      <c r="I65" s="107">
        <f t="shared" si="20"/>
        <v>27</v>
      </c>
      <c r="J65" s="107"/>
      <c r="K65" s="107"/>
      <c r="L65" s="108">
        <v>2662.8</v>
      </c>
      <c r="M65" s="230">
        <v>27</v>
      </c>
      <c r="N65" s="231">
        <f t="shared" si="17"/>
        <v>0</v>
      </c>
      <c r="O65" s="231">
        <f t="shared" si="18"/>
        <v>0</v>
      </c>
      <c r="P65" s="231">
        <f t="shared" si="19"/>
        <v>9</v>
      </c>
      <c r="Q65" s="231">
        <v>9</v>
      </c>
      <c r="R65" s="231"/>
      <c r="S65" s="232"/>
    </row>
    <row r="66" spans="1:19" ht="18.75" customHeight="1" x14ac:dyDescent="0.3">
      <c r="A66" s="328"/>
      <c r="B66" s="105" t="s">
        <v>2474</v>
      </c>
      <c r="C66" s="106" t="s">
        <v>2475</v>
      </c>
      <c r="D66" s="105" t="s">
        <v>2484</v>
      </c>
      <c r="E66" s="106" t="s">
        <v>2550</v>
      </c>
      <c r="F66" s="102">
        <f t="shared" si="16"/>
        <v>20</v>
      </c>
      <c r="G66" s="106">
        <v>5</v>
      </c>
      <c r="H66" s="110">
        <v>15</v>
      </c>
      <c r="I66" s="107">
        <f t="shared" si="20"/>
        <v>60</v>
      </c>
      <c r="J66" s="107"/>
      <c r="K66" s="107"/>
      <c r="L66" s="108">
        <v>1343.28</v>
      </c>
      <c r="M66" s="230">
        <f>Q66*3</f>
        <v>60</v>
      </c>
      <c r="N66" s="231">
        <f t="shared" si="17"/>
        <v>0</v>
      </c>
      <c r="O66" s="231">
        <f t="shared" si="18"/>
        <v>0</v>
      </c>
      <c r="P66" s="231">
        <f t="shared" si="19"/>
        <v>20</v>
      </c>
      <c r="Q66" s="231">
        <v>20</v>
      </c>
      <c r="R66" s="231"/>
      <c r="S66" s="232"/>
    </row>
    <row r="67" spans="1:19" ht="26.25" customHeight="1" x14ac:dyDescent="0.3">
      <c r="A67" s="328"/>
      <c r="B67" s="236" t="s">
        <v>2476</v>
      </c>
      <c r="C67" s="237" t="s">
        <v>2477</v>
      </c>
      <c r="D67" s="236" t="s">
        <v>2485</v>
      </c>
      <c r="E67" s="237" t="s">
        <v>2551</v>
      </c>
      <c r="F67" s="102">
        <f t="shared" si="16"/>
        <v>16</v>
      </c>
      <c r="G67" s="237">
        <v>8</v>
      </c>
      <c r="H67" s="118">
        <v>8</v>
      </c>
      <c r="I67" s="119">
        <f t="shared" si="20"/>
        <v>46</v>
      </c>
      <c r="J67" s="119"/>
      <c r="K67" s="119"/>
      <c r="L67" s="120">
        <v>268.60000000000002</v>
      </c>
      <c r="M67" s="238">
        <f t="shared" ref="M67" si="22">Q67*2</f>
        <v>16</v>
      </c>
      <c r="N67" s="239">
        <f>R67*3</f>
        <v>15</v>
      </c>
      <c r="O67" s="239">
        <f>S67*5</f>
        <v>15</v>
      </c>
      <c r="P67" s="239">
        <f t="shared" si="19"/>
        <v>16</v>
      </c>
      <c r="Q67" s="239">
        <v>8</v>
      </c>
      <c r="R67" s="239">
        <v>5</v>
      </c>
      <c r="S67" s="240">
        <v>3</v>
      </c>
    </row>
    <row r="68" spans="1:19" ht="21.75" customHeight="1" x14ac:dyDescent="0.3">
      <c r="A68" s="310" t="s">
        <v>491</v>
      </c>
      <c r="B68" s="313" t="s">
        <v>2188</v>
      </c>
      <c r="C68" s="314"/>
      <c r="D68" s="314"/>
      <c r="E68" s="315"/>
      <c r="F68" s="21">
        <f t="shared" ref="F68:L68" si="23">SUM(F69:F76)</f>
        <v>97</v>
      </c>
      <c r="G68" s="21">
        <f t="shared" si="23"/>
        <v>39</v>
      </c>
      <c r="H68" s="21">
        <f t="shared" si="23"/>
        <v>58</v>
      </c>
      <c r="I68" s="21">
        <f t="shared" si="23"/>
        <v>391</v>
      </c>
      <c r="J68" s="21">
        <f t="shared" si="23"/>
        <v>0</v>
      </c>
      <c r="K68" s="21">
        <f t="shared" si="23"/>
        <v>0</v>
      </c>
      <c r="L68" s="149">
        <f t="shared" si="23"/>
        <v>6126.1399999999994</v>
      </c>
      <c r="M68" s="241">
        <f t="shared" si="6"/>
        <v>0</v>
      </c>
      <c r="N68" s="242">
        <f t="shared" si="7"/>
        <v>0</v>
      </c>
      <c r="O68" s="242">
        <f t="shared" si="8"/>
        <v>0</v>
      </c>
      <c r="P68" s="242">
        <f t="shared" si="2"/>
        <v>0</v>
      </c>
      <c r="Q68" s="242"/>
      <c r="R68" s="242"/>
      <c r="S68" s="263"/>
    </row>
    <row r="69" spans="1:19" ht="18.75" customHeight="1" x14ac:dyDescent="0.3">
      <c r="A69" s="311"/>
      <c r="B69" s="22" t="s">
        <v>2451</v>
      </c>
      <c r="C69" s="23" t="s">
        <v>2452</v>
      </c>
      <c r="D69" s="22" t="s">
        <v>2600</v>
      </c>
      <c r="E69" s="23" t="s">
        <v>2538</v>
      </c>
      <c r="F69" s="140">
        <f t="shared" ref="F69:F76" si="24">P69</f>
        <v>40</v>
      </c>
      <c r="G69" s="23">
        <v>0</v>
      </c>
      <c r="H69" s="26">
        <v>40</v>
      </c>
      <c r="I69" s="141">
        <f t="shared" ref="I69:I76" si="25">M69+N69+O69</f>
        <v>148</v>
      </c>
      <c r="J69" s="24"/>
      <c r="K69" s="24"/>
      <c r="L69" s="25">
        <v>197.7</v>
      </c>
      <c r="M69" s="230">
        <f t="shared" si="6"/>
        <v>12</v>
      </c>
      <c r="N69" s="231">
        <f t="shared" si="7"/>
        <v>136</v>
      </c>
      <c r="O69" s="231">
        <f t="shared" si="8"/>
        <v>0</v>
      </c>
      <c r="P69" s="231">
        <f t="shared" si="2"/>
        <v>40</v>
      </c>
      <c r="Q69" s="231">
        <v>6</v>
      </c>
      <c r="R69" s="231">
        <v>34</v>
      </c>
      <c r="S69" s="232"/>
    </row>
    <row r="70" spans="1:19" ht="18.75" customHeight="1" x14ac:dyDescent="0.3">
      <c r="A70" s="311"/>
      <c r="B70" s="22" t="s">
        <v>2453</v>
      </c>
      <c r="C70" s="23" t="s">
        <v>2454</v>
      </c>
      <c r="D70" s="22" t="s">
        <v>2601</v>
      </c>
      <c r="E70" s="23" t="s">
        <v>2539</v>
      </c>
      <c r="F70" s="140">
        <f t="shared" si="24"/>
        <v>18</v>
      </c>
      <c r="G70" s="23">
        <v>15</v>
      </c>
      <c r="H70" s="26">
        <v>3</v>
      </c>
      <c r="I70" s="141">
        <v>120</v>
      </c>
      <c r="J70" s="24"/>
      <c r="K70" s="24"/>
      <c r="L70" s="25">
        <v>155.63</v>
      </c>
      <c r="M70" s="230">
        <f t="shared" si="6"/>
        <v>6</v>
      </c>
      <c r="N70" s="231">
        <f t="shared" si="7"/>
        <v>0</v>
      </c>
      <c r="O70" s="231">
        <f>S70*7</f>
        <v>105</v>
      </c>
      <c r="P70" s="231">
        <f t="shared" si="2"/>
        <v>18</v>
      </c>
      <c r="Q70" s="231">
        <v>3</v>
      </c>
      <c r="R70" s="231"/>
      <c r="S70" s="232">
        <v>15</v>
      </c>
    </row>
    <row r="71" spans="1:19" ht="18.75" customHeight="1" x14ac:dyDescent="0.3">
      <c r="A71" s="311"/>
      <c r="B71" s="22" t="s">
        <v>2455</v>
      </c>
      <c r="C71" s="23" t="s">
        <v>2456</v>
      </c>
      <c r="D71" s="22" t="s">
        <v>2602</v>
      </c>
      <c r="E71" s="23" t="s">
        <v>2540</v>
      </c>
      <c r="F71" s="140">
        <f t="shared" si="24"/>
        <v>0</v>
      </c>
      <c r="G71" s="23">
        <v>0</v>
      </c>
      <c r="H71" s="26" t="s">
        <v>2552</v>
      </c>
      <c r="I71" s="141">
        <f t="shared" si="25"/>
        <v>0</v>
      </c>
      <c r="J71" s="24"/>
      <c r="K71" s="24"/>
      <c r="L71" s="25">
        <v>340</v>
      </c>
      <c r="M71" s="230">
        <f t="shared" si="6"/>
        <v>0</v>
      </c>
      <c r="N71" s="231">
        <f t="shared" si="7"/>
        <v>0</v>
      </c>
      <c r="O71" s="231">
        <f t="shared" si="8"/>
        <v>0</v>
      </c>
      <c r="P71" s="231">
        <f t="shared" ref="P71:P76" si="26">Q71+R71+S71</f>
        <v>0</v>
      </c>
      <c r="Q71" s="231"/>
      <c r="R71" s="231"/>
      <c r="S71" s="232"/>
    </row>
    <row r="72" spans="1:19" ht="18.75" customHeight="1" x14ac:dyDescent="0.3">
      <c r="A72" s="311"/>
      <c r="B72" s="22" t="s">
        <v>2416</v>
      </c>
      <c r="C72" s="23" t="s">
        <v>2457</v>
      </c>
      <c r="D72" s="22" t="s">
        <v>2483</v>
      </c>
      <c r="E72" s="23" t="s">
        <v>2541</v>
      </c>
      <c r="F72" s="140">
        <f t="shared" si="24"/>
        <v>0</v>
      </c>
      <c r="G72" s="23">
        <v>0</v>
      </c>
      <c r="H72" s="26">
        <v>0</v>
      </c>
      <c r="I72" s="141">
        <f t="shared" si="25"/>
        <v>0</v>
      </c>
      <c r="J72" s="24"/>
      <c r="K72" s="24"/>
      <c r="L72" s="25">
        <v>378</v>
      </c>
      <c r="M72" s="230">
        <f t="shared" si="6"/>
        <v>0</v>
      </c>
      <c r="N72" s="231">
        <f t="shared" si="7"/>
        <v>0</v>
      </c>
      <c r="O72" s="231">
        <f t="shared" si="8"/>
        <v>0</v>
      </c>
      <c r="P72" s="231">
        <f t="shared" si="26"/>
        <v>0</v>
      </c>
      <c r="Q72" s="231"/>
      <c r="R72" s="231"/>
      <c r="S72" s="232"/>
    </row>
    <row r="73" spans="1:19" ht="18.75" customHeight="1" x14ac:dyDescent="0.3">
      <c r="A73" s="311"/>
      <c r="B73" s="22" t="s">
        <v>2458</v>
      </c>
      <c r="C73" s="23" t="s">
        <v>2459</v>
      </c>
      <c r="D73" s="22" t="s">
        <v>2603</v>
      </c>
      <c r="E73" s="23" t="s">
        <v>2542</v>
      </c>
      <c r="F73" s="140">
        <f t="shared" si="24"/>
        <v>11</v>
      </c>
      <c r="G73" s="23">
        <v>8</v>
      </c>
      <c r="H73" s="26">
        <v>3</v>
      </c>
      <c r="I73" s="141">
        <f t="shared" si="25"/>
        <v>38</v>
      </c>
      <c r="J73" s="24"/>
      <c r="K73" s="24"/>
      <c r="L73" s="25">
        <v>163.69</v>
      </c>
      <c r="M73" s="230">
        <f t="shared" si="6"/>
        <v>6</v>
      </c>
      <c r="N73" s="231">
        <f t="shared" si="7"/>
        <v>32</v>
      </c>
      <c r="O73" s="231">
        <f t="shared" si="8"/>
        <v>0</v>
      </c>
      <c r="P73" s="231">
        <f t="shared" si="26"/>
        <v>11</v>
      </c>
      <c r="Q73" s="231">
        <v>3</v>
      </c>
      <c r="R73" s="231">
        <v>8</v>
      </c>
      <c r="S73" s="232"/>
    </row>
    <row r="74" spans="1:19" ht="18.75" customHeight="1" x14ac:dyDescent="0.3">
      <c r="A74" s="311"/>
      <c r="B74" s="22" t="s">
        <v>2460</v>
      </c>
      <c r="C74" s="23" t="s">
        <v>2461</v>
      </c>
      <c r="D74" s="22" t="s">
        <v>2604</v>
      </c>
      <c r="E74" s="23" t="s">
        <v>2543</v>
      </c>
      <c r="F74" s="140">
        <f t="shared" si="24"/>
        <v>7</v>
      </c>
      <c r="G74" s="23">
        <v>4</v>
      </c>
      <c r="H74" s="26">
        <v>3</v>
      </c>
      <c r="I74" s="141">
        <f t="shared" si="25"/>
        <v>22</v>
      </c>
      <c r="J74" s="24"/>
      <c r="K74" s="24"/>
      <c r="L74" s="25">
        <v>465.12</v>
      </c>
      <c r="M74" s="230">
        <f t="shared" si="6"/>
        <v>6</v>
      </c>
      <c r="N74" s="231">
        <f t="shared" si="7"/>
        <v>16</v>
      </c>
      <c r="O74" s="231">
        <f t="shared" si="8"/>
        <v>0</v>
      </c>
      <c r="P74" s="231">
        <f t="shared" si="26"/>
        <v>7</v>
      </c>
      <c r="Q74" s="231">
        <v>3</v>
      </c>
      <c r="R74" s="231">
        <v>4</v>
      </c>
      <c r="S74" s="232"/>
    </row>
    <row r="75" spans="1:19" ht="18.75" customHeight="1" x14ac:dyDescent="0.3">
      <c r="A75" s="311"/>
      <c r="B75" s="22" t="s">
        <v>2462</v>
      </c>
      <c r="C75" s="23" t="s">
        <v>2463</v>
      </c>
      <c r="D75" s="22" t="s">
        <v>2605</v>
      </c>
      <c r="E75" s="23" t="s">
        <v>2544</v>
      </c>
      <c r="F75" s="140">
        <f t="shared" si="24"/>
        <v>13</v>
      </c>
      <c r="G75" s="23">
        <v>7</v>
      </c>
      <c r="H75" s="26">
        <v>6</v>
      </c>
      <c r="I75" s="141">
        <f t="shared" si="25"/>
        <v>39</v>
      </c>
      <c r="J75" s="24"/>
      <c r="K75" s="24"/>
      <c r="L75" s="25">
        <v>0</v>
      </c>
      <c r="M75" s="230">
        <f>Q75*3</f>
        <v>39</v>
      </c>
      <c r="N75" s="231">
        <f t="shared" si="7"/>
        <v>0</v>
      </c>
      <c r="O75" s="231">
        <f t="shared" si="8"/>
        <v>0</v>
      </c>
      <c r="P75" s="231">
        <f t="shared" si="26"/>
        <v>13</v>
      </c>
      <c r="Q75" s="231">
        <v>13</v>
      </c>
      <c r="R75" s="231"/>
      <c r="S75" s="232"/>
    </row>
    <row r="76" spans="1:19" ht="18.75" customHeight="1" thickBot="1" x14ac:dyDescent="0.35">
      <c r="A76" s="312"/>
      <c r="B76" s="266" t="s">
        <v>2464</v>
      </c>
      <c r="C76" s="267" t="s">
        <v>2465</v>
      </c>
      <c r="D76" s="266" t="s">
        <v>2606</v>
      </c>
      <c r="E76" s="267" t="s">
        <v>2545</v>
      </c>
      <c r="F76" s="267">
        <f t="shared" si="24"/>
        <v>8</v>
      </c>
      <c r="G76" s="267">
        <v>5</v>
      </c>
      <c r="H76" s="268">
        <v>3</v>
      </c>
      <c r="I76" s="207">
        <f t="shared" si="25"/>
        <v>24</v>
      </c>
      <c r="J76" s="41"/>
      <c r="K76" s="41"/>
      <c r="L76" s="42">
        <v>4426</v>
      </c>
      <c r="M76" s="269">
        <f>Q76*3</f>
        <v>24</v>
      </c>
      <c r="N76" s="233">
        <f t="shared" si="7"/>
        <v>0</v>
      </c>
      <c r="O76" s="233">
        <f t="shared" si="8"/>
        <v>0</v>
      </c>
      <c r="P76" s="233">
        <f t="shared" si="26"/>
        <v>8</v>
      </c>
      <c r="Q76" s="233">
        <v>8</v>
      </c>
      <c r="R76" s="233"/>
      <c r="S76" s="234"/>
    </row>
  </sheetData>
  <mergeCells count="24">
    <mergeCell ref="P2:S2"/>
    <mergeCell ref="M2:O2"/>
    <mergeCell ref="A30:A31"/>
    <mergeCell ref="B30:E30"/>
    <mergeCell ref="A1:L1"/>
    <mergeCell ref="A2:A3"/>
    <mergeCell ref="B2:B3"/>
    <mergeCell ref="C2:C3"/>
    <mergeCell ref="D2:D3"/>
    <mergeCell ref="E2:E3"/>
    <mergeCell ref="F2:I2"/>
    <mergeCell ref="J2:K2"/>
    <mergeCell ref="L2:L3"/>
    <mergeCell ref="A4:E4"/>
    <mergeCell ref="A5:A21"/>
    <mergeCell ref="B5:E5"/>
    <mergeCell ref="A68:A76"/>
    <mergeCell ref="B68:E68"/>
    <mergeCell ref="A22:A29"/>
    <mergeCell ref="B22:E22"/>
    <mergeCell ref="A32:A58"/>
    <mergeCell ref="B32:E32"/>
    <mergeCell ref="A59:A67"/>
    <mergeCell ref="B59:E59"/>
  </mergeCells>
  <phoneticPr fontId="5" type="noConversion"/>
  <pageMargins left="0.7" right="0.7" top="0.75" bottom="0.75" header="0.3" footer="0.3"/>
  <pageSetup paperSize="9" scale="39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571"/>
  <sheetViews>
    <sheetView zoomScale="85" zoomScaleNormal="85" workbookViewId="0">
      <pane ySplit="3" topLeftCell="A202" activePane="bottomLeft" state="frozen"/>
      <selection pane="bottomLeft" activeCell="C53" sqref="C53"/>
    </sheetView>
  </sheetViews>
  <sheetFormatPr defaultRowHeight="16.5" x14ac:dyDescent="0.3"/>
  <cols>
    <col min="1" max="2" width="7.75" customWidth="1"/>
    <col min="3" max="3" width="30.625" customWidth="1"/>
    <col min="5" max="5" width="22.75" customWidth="1"/>
    <col min="6" max="6" width="14.375" customWidth="1"/>
    <col min="7" max="9" width="7.75" customWidth="1"/>
    <col min="10" max="10" width="8.375" customWidth="1"/>
    <col min="11" max="13" width="7.75" customWidth="1"/>
  </cols>
  <sheetData>
    <row r="1" spans="1:14" ht="49.5" customHeight="1" thickBot="1" x14ac:dyDescent="0.35">
      <c r="A1" s="366" t="s">
        <v>2183</v>
      </c>
      <c r="B1" s="367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9"/>
    </row>
    <row r="2" spans="1:14" ht="19.5" customHeight="1" x14ac:dyDescent="0.3">
      <c r="A2" s="374" t="s">
        <v>0</v>
      </c>
      <c r="B2" s="375"/>
      <c r="C2" s="370" t="s">
        <v>1</v>
      </c>
      <c r="D2" s="370" t="s">
        <v>2</v>
      </c>
      <c r="E2" s="370" t="s">
        <v>3</v>
      </c>
      <c r="F2" s="370" t="s">
        <v>4</v>
      </c>
      <c r="G2" s="370" t="s">
        <v>2181</v>
      </c>
      <c r="H2" s="370"/>
      <c r="I2" s="370"/>
      <c r="J2" s="370"/>
      <c r="K2" s="370" t="s">
        <v>5</v>
      </c>
      <c r="L2" s="370"/>
      <c r="M2" s="372" t="s">
        <v>5547</v>
      </c>
    </row>
    <row r="3" spans="1:14" ht="19.5" customHeight="1" x14ac:dyDescent="0.3">
      <c r="A3" s="376"/>
      <c r="B3" s="377"/>
      <c r="C3" s="371"/>
      <c r="D3" s="371"/>
      <c r="E3" s="371"/>
      <c r="F3" s="371"/>
      <c r="G3" s="86" t="s">
        <v>6</v>
      </c>
      <c r="H3" s="86" t="s">
        <v>9</v>
      </c>
      <c r="I3" s="86" t="s">
        <v>10</v>
      </c>
      <c r="J3" s="86" t="s">
        <v>2182</v>
      </c>
      <c r="K3" s="86" t="s">
        <v>7</v>
      </c>
      <c r="L3" s="86" t="s">
        <v>8</v>
      </c>
      <c r="M3" s="373"/>
      <c r="N3">
        <f>SUM(B112,B124,B187,B280,B311,B462)</f>
        <v>452</v>
      </c>
    </row>
    <row r="4" spans="1:14" ht="23.25" customHeight="1" thickBot="1" x14ac:dyDescent="0.35">
      <c r="A4" s="361"/>
      <c r="B4" s="362"/>
      <c r="C4" s="362"/>
      <c r="D4" s="362"/>
      <c r="E4" s="362"/>
      <c r="F4" s="363"/>
      <c r="G4" s="87">
        <f t="shared" ref="G4:M4" si="0">G5+G113+G125+G188+G281+G312</f>
        <v>3249</v>
      </c>
      <c r="H4" s="87">
        <f t="shared" si="0"/>
        <v>3171</v>
      </c>
      <c r="I4" s="87">
        <f t="shared" si="0"/>
        <v>73</v>
      </c>
      <c r="J4" s="87">
        <f t="shared" si="0"/>
        <v>7024</v>
      </c>
      <c r="K4" s="87">
        <f t="shared" si="0"/>
        <v>0</v>
      </c>
      <c r="L4" s="87">
        <f t="shared" si="0"/>
        <v>0</v>
      </c>
      <c r="M4" s="143">
        <f t="shared" si="0"/>
        <v>0</v>
      </c>
    </row>
    <row r="5" spans="1:14" ht="18.75" customHeight="1" x14ac:dyDescent="0.3">
      <c r="A5" s="351" t="s">
        <v>762</v>
      </c>
      <c r="B5" s="286"/>
      <c r="C5" s="352" t="s">
        <v>2185</v>
      </c>
      <c r="D5" s="353"/>
      <c r="E5" s="353"/>
      <c r="F5" s="354"/>
      <c r="G5" s="88">
        <f t="shared" ref="G5:L5" si="1">SUM(G6:G112)</f>
        <v>453</v>
      </c>
      <c r="H5" s="88">
        <f t="shared" si="1"/>
        <v>434</v>
      </c>
      <c r="I5" s="88">
        <f t="shared" si="1"/>
        <v>19</v>
      </c>
      <c r="J5" s="88">
        <f t="shared" si="1"/>
        <v>1822</v>
      </c>
      <c r="K5" s="88">
        <f t="shared" si="1"/>
        <v>0</v>
      </c>
      <c r="L5" s="88">
        <f t="shared" si="1"/>
        <v>0</v>
      </c>
      <c r="M5" s="144"/>
    </row>
    <row r="6" spans="1:14" ht="18.75" customHeight="1" x14ac:dyDescent="0.3">
      <c r="A6" s="323"/>
      <c r="B6" s="287">
        <v>1</v>
      </c>
      <c r="C6" s="122" t="s">
        <v>2184</v>
      </c>
      <c r="D6" s="123" t="s">
        <v>763</v>
      </c>
      <c r="E6" s="122" t="s">
        <v>764</v>
      </c>
      <c r="F6" s="123" t="s">
        <v>765</v>
      </c>
      <c r="G6" s="123">
        <f>H6+I6</f>
        <v>4</v>
      </c>
      <c r="H6" s="123">
        <v>4</v>
      </c>
      <c r="I6" s="126"/>
      <c r="J6" s="127">
        <v>16</v>
      </c>
      <c r="K6" s="127"/>
      <c r="L6" s="127"/>
      <c r="M6" s="128"/>
    </row>
    <row r="7" spans="1:14" ht="18.75" customHeight="1" x14ac:dyDescent="0.3">
      <c r="A7" s="323"/>
      <c r="B7" s="287">
        <v>2</v>
      </c>
      <c r="C7" s="47" t="s">
        <v>766</v>
      </c>
      <c r="D7" s="48" t="s">
        <v>767</v>
      </c>
      <c r="E7" s="47" t="s">
        <v>768</v>
      </c>
      <c r="F7" s="48" t="s">
        <v>769</v>
      </c>
      <c r="G7" s="123">
        <f t="shared" ref="G7:G60" si="2">H7+I7</f>
        <v>2</v>
      </c>
      <c r="H7" s="48">
        <v>2</v>
      </c>
      <c r="I7" s="51"/>
      <c r="J7" s="89">
        <v>8</v>
      </c>
      <c r="K7" s="89"/>
      <c r="L7" s="89"/>
      <c r="M7" s="90"/>
    </row>
    <row r="8" spans="1:14" ht="18.75" customHeight="1" x14ac:dyDescent="0.3">
      <c r="A8" s="323"/>
      <c r="B8" s="287">
        <v>3</v>
      </c>
      <c r="C8" s="47" t="s">
        <v>773</v>
      </c>
      <c r="D8" s="48" t="s">
        <v>774</v>
      </c>
      <c r="E8" s="47" t="s">
        <v>775</v>
      </c>
      <c r="F8" s="48" t="s">
        <v>776</v>
      </c>
      <c r="G8" s="123">
        <f t="shared" si="2"/>
        <v>7</v>
      </c>
      <c r="H8" s="48">
        <v>7</v>
      </c>
      <c r="I8" s="51"/>
      <c r="J8" s="89">
        <f t="shared" ref="J8:J62" si="3">H8*4+I8*2</f>
        <v>28</v>
      </c>
      <c r="K8" s="89"/>
      <c r="L8" s="89"/>
      <c r="M8" s="90"/>
    </row>
    <row r="9" spans="1:14" ht="18.75" customHeight="1" x14ac:dyDescent="0.3">
      <c r="A9" s="323"/>
      <c r="B9" s="287">
        <v>4</v>
      </c>
      <c r="C9" s="47" t="s">
        <v>777</v>
      </c>
      <c r="D9" s="48" t="s">
        <v>778</v>
      </c>
      <c r="E9" s="47" t="s">
        <v>779</v>
      </c>
      <c r="F9" s="48" t="s">
        <v>780</v>
      </c>
      <c r="G9" s="123">
        <f t="shared" si="2"/>
        <v>5</v>
      </c>
      <c r="H9" s="48">
        <v>5</v>
      </c>
      <c r="I9" s="51"/>
      <c r="J9" s="89">
        <f t="shared" si="3"/>
        <v>20</v>
      </c>
      <c r="K9" s="89"/>
      <c r="L9" s="89"/>
      <c r="M9" s="90"/>
    </row>
    <row r="10" spans="1:14" ht="18.75" customHeight="1" x14ac:dyDescent="0.3">
      <c r="A10" s="323"/>
      <c r="B10" s="287">
        <v>5</v>
      </c>
      <c r="C10" s="47" t="s">
        <v>781</v>
      </c>
      <c r="D10" s="48" t="s">
        <v>782</v>
      </c>
      <c r="E10" s="47" t="s">
        <v>783</v>
      </c>
      <c r="F10" s="48" t="s">
        <v>784</v>
      </c>
      <c r="G10" s="123">
        <f t="shared" si="2"/>
        <v>4</v>
      </c>
      <c r="H10" s="48">
        <v>4</v>
      </c>
      <c r="I10" s="51"/>
      <c r="J10" s="89">
        <f t="shared" si="3"/>
        <v>16</v>
      </c>
      <c r="K10" s="89"/>
      <c r="L10" s="89"/>
      <c r="M10" s="90"/>
    </row>
    <row r="11" spans="1:14" ht="18.75" customHeight="1" x14ac:dyDescent="0.3">
      <c r="A11" s="323"/>
      <c r="B11" s="287">
        <v>6</v>
      </c>
      <c r="C11" s="47" t="s">
        <v>785</v>
      </c>
      <c r="D11" s="48" t="s">
        <v>786</v>
      </c>
      <c r="E11" s="47" t="s">
        <v>787</v>
      </c>
      <c r="F11" s="48" t="s">
        <v>788</v>
      </c>
      <c r="G11" s="123">
        <f t="shared" si="2"/>
        <v>7</v>
      </c>
      <c r="H11" s="48">
        <v>7</v>
      </c>
      <c r="I11" s="51"/>
      <c r="J11" s="89">
        <f t="shared" si="3"/>
        <v>28</v>
      </c>
      <c r="K11" s="89"/>
      <c r="L11" s="89"/>
      <c r="M11" s="90"/>
    </row>
    <row r="12" spans="1:14" ht="18.75" customHeight="1" x14ac:dyDescent="0.3">
      <c r="A12" s="323"/>
      <c r="B12" s="287">
        <v>7</v>
      </c>
      <c r="C12" s="47" t="s">
        <v>789</v>
      </c>
      <c r="D12" s="48" t="s">
        <v>790</v>
      </c>
      <c r="E12" s="47" t="s">
        <v>791</v>
      </c>
      <c r="F12" s="48" t="s">
        <v>792</v>
      </c>
      <c r="G12" s="123">
        <f t="shared" si="2"/>
        <v>3</v>
      </c>
      <c r="H12" s="48">
        <v>3</v>
      </c>
      <c r="I12" s="51"/>
      <c r="J12" s="89">
        <f t="shared" si="3"/>
        <v>12</v>
      </c>
      <c r="K12" s="89"/>
      <c r="L12" s="89"/>
      <c r="M12" s="90"/>
    </row>
    <row r="13" spans="1:14" ht="18.75" customHeight="1" x14ac:dyDescent="0.3">
      <c r="A13" s="323"/>
      <c r="B13" s="287">
        <v>8</v>
      </c>
      <c r="C13" s="47" t="s">
        <v>794</v>
      </c>
      <c r="D13" s="48" t="s">
        <v>795</v>
      </c>
      <c r="E13" s="47" t="s">
        <v>796</v>
      </c>
      <c r="F13" s="48" t="s">
        <v>797</v>
      </c>
      <c r="G13" s="123">
        <f t="shared" si="2"/>
        <v>2</v>
      </c>
      <c r="H13" s="48">
        <v>2</v>
      </c>
      <c r="I13" s="51"/>
      <c r="J13" s="89">
        <f t="shared" si="3"/>
        <v>8</v>
      </c>
      <c r="K13" s="89"/>
      <c r="L13" s="89"/>
      <c r="M13" s="90"/>
    </row>
    <row r="14" spans="1:14" ht="18.75" customHeight="1" x14ac:dyDescent="0.3">
      <c r="A14" s="323"/>
      <c r="B14" s="287">
        <v>9</v>
      </c>
      <c r="C14" s="47" t="s">
        <v>798</v>
      </c>
      <c r="D14" s="48" t="s">
        <v>799</v>
      </c>
      <c r="E14" s="47" t="s">
        <v>800</v>
      </c>
      <c r="F14" s="48" t="s">
        <v>801</v>
      </c>
      <c r="G14" s="123">
        <f t="shared" si="2"/>
        <v>2</v>
      </c>
      <c r="H14" s="48">
        <v>2</v>
      </c>
      <c r="I14" s="51"/>
      <c r="J14" s="49">
        <f t="shared" si="3"/>
        <v>8</v>
      </c>
      <c r="K14" s="49"/>
      <c r="L14" s="49"/>
      <c r="M14" s="50"/>
    </row>
    <row r="15" spans="1:14" ht="18.75" customHeight="1" x14ac:dyDescent="0.3">
      <c r="A15" s="323"/>
      <c r="B15" s="287">
        <v>10</v>
      </c>
      <c r="C15" s="47" t="s">
        <v>802</v>
      </c>
      <c r="D15" s="48" t="s">
        <v>717</v>
      </c>
      <c r="E15" s="47" t="s">
        <v>803</v>
      </c>
      <c r="F15" s="48" t="s">
        <v>804</v>
      </c>
      <c r="G15" s="123">
        <f t="shared" si="2"/>
        <v>3</v>
      </c>
      <c r="H15" s="48">
        <v>3</v>
      </c>
      <c r="I15" s="51"/>
      <c r="J15" s="49">
        <f t="shared" si="3"/>
        <v>12</v>
      </c>
      <c r="K15" s="49"/>
      <c r="L15" s="49"/>
      <c r="M15" s="50"/>
    </row>
    <row r="16" spans="1:14" ht="18.75" customHeight="1" x14ac:dyDescent="0.3">
      <c r="A16" s="323"/>
      <c r="B16" s="287">
        <v>11</v>
      </c>
      <c r="C16" s="47" t="s">
        <v>805</v>
      </c>
      <c r="D16" s="48" t="s">
        <v>806</v>
      </c>
      <c r="E16" s="47" t="s">
        <v>807</v>
      </c>
      <c r="F16" s="48" t="s">
        <v>808</v>
      </c>
      <c r="G16" s="123">
        <f t="shared" si="2"/>
        <v>2</v>
      </c>
      <c r="H16" s="48">
        <v>2</v>
      </c>
      <c r="I16" s="51"/>
      <c r="J16" s="49">
        <f t="shared" si="3"/>
        <v>8</v>
      </c>
      <c r="K16" s="49"/>
      <c r="L16" s="49"/>
      <c r="M16" s="50"/>
    </row>
    <row r="17" spans="1:13" ht="18.75" customHeight="1" x14ac:dyDescent="0.3">
      <c r="A17" s="323"/>
      <c r="B17" s="287">
        <v>12</v>
      </c>
      <c r="C17" s="47" t="s">
        <v>813</v>
      </c>
      <c r="D17" s="48" t="s">
        <v>814</v>
      </c>
      <c r="E17" s="47" t="s">
        <v>815</v>
      </c>
      <c r="F17" s="48" t="s">
        <v>816</v>
      </c>
      <c r="G17" s="123">
        <f t="shared" si="2"/>
        <v>7</v>
      </c>
      <c r="H17" s="48">
        <v>7</v>
      </c>
      <c r="I17" s="51"/>
      <c r="J17" s="49">
        <f t="shared" si="3"/>
        <v>28</v>
      </c>
      <c r="K17" s="49"/>
      <c r="L17" s="49"/>
      <c r="M17" s="50"/>
    </row>
    <row r="18" spans="1:13" ht="18.75" customHeight="1" x14ac:dyDescent="0.3">
      <c r="A18" s="323"/>
      <c r="B18" s="287">
        <v>13</v>
      </c>
      <c r="C18" s="47" t="s">
        <v>817</v>
      </c>
      <c r="D18" s="48" t="s">
        <v>818</v>
      </c>
      <c r="E18" s="47" t="s">
        <v>819</v>
      </c>
      <c r="F18" s="48" t="s">
        <v>820</v>
      </c>
      <c r="G18" s="123">
        <f t="shared" si="2"/>
        <v>7</v>
      </c>
      <c r="H18" s="48">
        <v>7</v>
      </c>
      <c r="I18" s="51"/>
      <c r="J18" s="49">
        <f t="shared" si="3"/>
        <v>28</v>
      </c>
      <c r="K18" s="49"/>
      <c r="L18" s="49"/>
      <c r="M18" s="50"/>
    </row>
    <row r="19" spans="1:13" ht="18.75" customHeight="1" x14ac:dyDescent="0.3">
      <c r="A19" s="323"/>
      <c r="B19" s="287">
        <v>14</v>
      </c>
      <c r="C19" s="47" t="s">
        <v>821</v>
      </c>
      <c r="D19" s="48" t="s">
        <v>822</v>
      </c>
      <c r="E19" s="47" t="s">
        <v>823</v>
      </c>
      <c r="F19" s="48" t="s">
        <v>824</v>
      </c>
      <c r="G19" s="123">
        <f t="shared" si="2"/>
        <v>4</v>
      </c>
      <c r="H19" s="48">
        <v>4</v>
      </c>
      <c r="I19" s="51"/>
      <c r="J19" s="49">
        <f t="shared" si="3"/>
        <v>16</v>
      </c>
      <c r="K19" s="49"/>
      <c r="L19" s="49"/>
      <c r="M19" s="50"/>
    </row>
    <row r="20" spans="1:13" ht="18.75" customHeight="1" x14ac:dyDescent="0.3">
      <c r="A20" s="323"/>
      <c r="B20" s="287">
        <v>15</v>
      </c>
      <c r="C20" s="47" t="s">
        <v>825</v>
      </c>
      <c r="D20" s="48" t="s">
        <v>826</v>
      </c>
      <c r="E20" s="47" t="s">
        <v>827</v>
      </c>
      <c r="F20" s="48" t="s">
        <v>828</v>
      </c>
      <c r="G20" s="123">
        <f t="shared" si="2"/>
        <v>5</v>
      </c>
      <c r="H20" s="48">
        <v>3</v>
      </c>
      <c r="I20" s="51">
        <v>2</v>
      </c>
      <c r="J20" s="49">
        <f t="shared" si="3"/>
        <v>16</v>
      </c>
      <c r="K20" s="49"/>
      <c r="L20" s="49"/>
      <c r="M20" s="50"/>
    </row>
    <row r="21" spans="1:13" ht="18.75" customHeight="1" x14ac:dyDescent="0.3">
      <c r="A21" s="323"/>
      <c r="B21" s="287">
        <v>16</v>
      </c>
      <c r="C21" s="47" t="s">
        <v>829</v>
      </c>
      <c r="D21" s="48" t="s">
        <v>830</v>
      </c>
      <c r="E21" s="47" t="s">
        <v>831</v>
      </c>
      <c r="F21" s="48" t="s">
        <v>832</v>
      </c>
      <c r="G21" s="123">
        <f t="shared" si="2"/>
        <v>6</v>
      </c>
      <c r="H21" s="48">
        <v>6</v>
      </c>
      <c r="I21" s="51"/>
      <c r="J21" s="49">
        <f t="shared" si="3"/>
        <v>24</v>
      </c>
      <c r="K21" s="49"/>
      <c r="L21" s="49"/>
      <c r="M21" s="50"/>
    </row>
    <row r="22" spans="1:13" ht="18.75" customHeight="1" x14ac:dyDescent="0.3">
      <c r="A22" s="323"/>
      <c r="B22" s="287">
        <v>17</v>
      </c>
      <c r="C22" s="47" t="s">
        <v>833</v>
      </c>
      <c r="D22" s="48" t="s">
        <v>834</v>
      </c>
      <c r="E22" s="47" t="s">
        <v>835</v>
      </c>
      <c r="F22" s="48" t="s">
        <v>836</v>
      </c>
      <c r="G22" s="123">
        <f t="shared" si="2"/>
        <v>4</v>
      </c>
      <c r="H22" s="48">
        <v>4</v>
      </c>
      <c r="I22" s="51"/>
      <c r="J22" s="49">
        <f t="shared" si="3"/>
        <v>16</v>
      </c>
      <c r="K22" s="49"/>
      <c r="L22" s="49"/>
      <c r="M22" s="50"/>
    </row>
    <row r="23" spans="1:13" ht="18.75" customHeight="1" x14ac:dyDescent="0.3">
      <c r="A23" s="323"/>
      <c r="B23" s="287">
        <v>18</v>
      </c>
      <c r="C23" s="47" t="s">
        <v>837</v>
      </c>
      <c r="D23" s="48" t="s">
        <v>838</v>
      </c>
      <c r="E23" s="47" t="s">
        <v>839</v>
      </c>
      <c r="F23" s="48" t="s">
        <v>840</v>
      </c>
      <c r="G23" s="123">
        <f t="shared" si="2"/>
        <v>6</v>
      </c>
      <c r="H23" s="48">
        <v>6</v>
      </c>
      <c r="I23" s="51"/>
      <c r="J23" s="49">
        <f t="shared" si="3"/>
        <v>24</v>
      </c>
      <c r="K23" s="49"/>
      <c r="L23" s="49"/>
      <c r="M23" s="50"/>
    </row>
    <row r="24" spans="1:13" ht="18.75" customHeight="1" x14ac:dyDescent="0.3">
      <c r="A24" s="323"/>
      <c r="B24" s="287">
        <v>19</v>
      </c>
      <c r="C24" s="47" t="s">
        <v>841</v>
      </c>
      <c r="D24" s="48" t="s">
        <v>842</v>
      </c>
      <c r="E24" s="47" t="s">
        <v>843</v>
      </c>
      <c r="F24" s="48" t="s">
        <v>844</v>
      </c>
      <c r="G24" s="123">
        <f t="shared" si="2"/>
        <v>2</v>
      </c>
      <c r="H24" s="48">
        <v>2</v>
      </c>
      <c r="I24" s="51"/>
      <c r="J24" s="49">
        <f t="shared" si="3"/>
        <v>8</v>
      </c>
      <c r="K24" s="49"/>
      <c r="L24" s="49"/>
      <c r="M24" s="50"/>
    </row>
    <row r="25" spans="1:13" ht="18.75" customHeight="1" x14ac:dyDescent="0.3">
      <c r="A25" s="323"/>
      <c r="B25" s="287">
        <v>20</v>
      </c>
      <c r="C25" s="47" t="s">
        <v>845</v>
      </c>
      <c r="D25" s="48" t="s">
        <v>846</v>
      </c>
      <c r="E25" s="47" t="s">
        <v>847</v>
      </c>
      <c r="F25" s="48" t="s">
        <v>848</v>
      </c>
      <c r="G25" s="123">
        <f t="shared" si="2"/>
        <v>3</v>
      </c>
      <c r="H25" s="48">
        <v>3</v>
      </c>
      <c r="I25" s="51"/>
      <c r="J25" s="49">
        <f t="shared" si="3"/>
        <v>12</v>
      </c>
      <c r="K25" s="49"/>
      <c r="L25" s="49"/>
      <c r="M25" s="52"/>
    </row>
    <row r="26" spans="1:13" ht="18.75" customHeight="1" x14ac:dyDescent="0.3">
      <c r="A26" s="323"/>
      <c r="B26" s="287">
        <v>21</v>
      </c>
      <c r="C26" s="47" t="s">
        <v>849</v>
      </c>
      <c r="D26" s="48" t="s">
        <v>850</v>
      </c>
      <c r="E26" s="47" t="s">
        <v>793</v>
      </c>
      <c r="F26" s="48" t="s">
        <v>851</v>
      </c>
      <c r="G26" s="123">
        <f t="shared" si="2"/>
        <v>4</v>
      </c>
      <c r="H26" s="48">
        <v>4</v>
      </c>
      <c r="I26" s="51"/>
      <c r="J26" s="49">
        <f t="shared" si="3"/>
        <v>16</v>
      </c>
      <c r="K26" s="49"/>
      <c r="L26" s="49"/>
      <c r="M26" s="52"/>
    </row>
    <row r="27" spans="1:13" ht="18.75" customHeight="1" x14ac:dyDescent="0.3">
      <c r="A27" s="323"/>
      <c r="B27" s="287">
        <v>22</v>
      </c>
      <c r="C27" s="47" t="s">
        <v>852</v>
      </c>
      <c r="D27" s="48" t="s">
        <v>853</v>
      </c>
      <c r="E27" s="47" t="s">
        <v>854</v>
      </c>
      <c r="F27" s="48" t="s">
        <v>855</v>
      </c>
      <c r="G27" s="123">
        <f t="shared" si="2"/>
        <v>7</v>
      </c>
      <c r="H27" s="48">
        <v>7</v>
      </c>
      <c r="I27" s="51"/>
      <c r="J27" s="49">
        <f t="shared" si="3"/>
        <v>28</v>
      </c>
      <c r="K27" s="49"/>
      <c r="L27" s="49"/>
      <c r="M27" s="52"/>
    </row>
    <row r="28" spans="1:13" ht="18.75" customHeight="1" x14ac:dyDescent="0.3">
      <c r="A28" s="323"/>
      <c r="B28" s="287">
        <v>23</v>
      </c>
      <c r="C28" s="47" t="s">
        <v>856</v>
      </c>
      <c r="D28" s="48" t="s">
        <v>857</v>
      </c>
      <c r="E28" s="47" t="s">
        <v>858</v>
      </c>
      <c r="F28" s="48" t="s">
        <v>859</v>
      </c>
      <c r="G28" s="123">
        <f t="shared" si="2"/>
        <v>6</v>
      </c>
      <c r="H28" s="48">
        <v>6</v>
      </c>
      <c r="I28" s="51"/>
      <c r="J28" s="51">
        <f t="shared" si="3"/>
        <v>24</v>
      </c>
      <c r="K28" s="49"/>
      <c r="L28" s="49"/>
      <c r="M28" s="52"/>
    </row>
    <row r="29" spans="1:13" ht="18.75" customHeight="1" x14ac:dyDescent="0.3">
      <c r="A29" s="323"/>
      <c r="B29" s="287">
        <v>24</v>
      </c>
      <c r="C29" s="47" t="s">
        <v>860</v>
      </c>
      <c r="D29" s="48" t="s">
        <v>861</v>
      </c>
      <c r="E29" s="47" t="s">
        <v>862</v>
      </c>
      <c r="F29" s="48" t="s">
        <v>863</v>
      </c>
      <c r="G29" s="123">
        <f t="shared" si="2"/>
        <v>6</v>
      </c>
      <c r="H29" s="48">
        <v>6</v>
      </c>
      <c r="I29" s="51"/>
      <c r="J29" s="49">
        <f t="shared" si="3"/>
        <v>24</v>
      </c>
      <c r="K29" s="49"/>
      <c r="L29" s="49"/>
      <c r="M29" s="52"/>
    </row>
    <row r="30" spans="1:13" ht="18.75" customHeight="1" x14ac:dyDescent="0.3">
      <c r="A30" s="323"/>
      <c r="B30" s="287">
        <v>25</v>
      </c>
      <c r="C30" s="47" t="s">
        <v>864</v>
      </c>
      <c r="D30" s="48" t="s">
        <v>865</v>
      </c>
      <c r="E30" s="47" t="s">
        <v>827</v>
      </c>
      <c r="F30" s="48" t="s">
        <v>866</v>
      </c>
      <c r="G30" s="123">
        <f t="shared" si="2"/>
        <v>3</v>
      </c>
      <c r="H30" s="48">
        <v>3</v>
      </c>
      <c r="I30" s="51"/>
      <c r="J30" s="49">
        <f t="shared" si="3"/>
        <v>12</v>
      </c>
      <c r="K30" s="49"/>
      <c r="L30" s="49"/>
      <c r="M30" s="50"/>
    </row>
    <row r="31" spans="1:13" ht="18.75" customHeight="1" x14ac:dyDescent="0.3">
      <c r="A31" s="323"/>
      <c r="B31" s="287">
        <v>26</v>
      </c>
      <c r="C31" s="47" t="s">
        <v>867</v>
      </c>
      <c r="D31" s="48" t="s">
        <v>868</v>
      </c>
      <c r="E31" s="47" t="s">
        <v>869</v>
      </c>
      <c r="F31" s="48" t="s">
        <v>870</v>
      </c>
      <c r="G31" s="123">
        <f t="shared" si="2"/>
        <v>5</v>
      </c>
      <c r="H31" s="48">
        <v>5</v>
      </c>
      <c r="I31" s="51"/>
      <c r="J31" s="49">
        <f t="shared" si="3"/>
        <v>20</v>
      </c>
      <c r="K31" s="49"/>
      <c r="L31" s="49"/>
      <c r="M31" s="50"/>
    </row>
    <row r="32" spans="1:13" ht="18.75" customHeight="1" x14ac:dyDescent="0.3">
      <c r="A32" s="323"/>
      <c r="B32" s="287">
        <v>27</v>
      </c>
      <c r="C32" s="47" t="s">
        <v>871</v>
      </c>
      <c r="D32" s="48" t="s">
        <v>872</v>
      </c>
      <c r="E32" s="47" t="s">
        <v>873</v>
      </c>
      <c r="F32" s="48" t="s">
        <v>874</v>
      </c>
      <c r="G32" s="123">
        <f t="shared" si="2"/>
        <v>4</v>
      </c>
      <c r="H32" s="48">
        <v>4</v>
      </c>
      <c r="I32" s="51"/>
      <c r="J32" s="49">
        <f t="shared" si="3"/>
        <v>16</v>
      </c>
      <c r="K32" s="49"/>
      <c r="L32" s="49"/>
      <c r="M32" s="50"/>
    </row>
    <row r="33" spans="1:13" ht="18.75" customHeight="1" x14ac:dyDescent="0.3">
      <c r="A33" s="323"/>
      <c r="B33" s="287">
        <v>28</v>
      </c>
      <c r="C33" s="47" t="s">
        <v>871</v>
      </c>
      <c r="D33" s="48" t="s">
        <v>875</v>
      </c>
      <c r="E33" s="47" t="s">
        <v>873</v>
      </c>
      <c r="F33" s="48" t="s">
        <v>874</v>
      </c>
      <c r="G33" s="123">
        <f t="shared" si="2"/>
        <v>3</v>
      </c>
      <c r="H33" s="48">
        <v>3</v>
      </c>
      <c r="I33" s="51"/>
      <c r="J33" s="49">
        <f t="shared" si="3"/>
        <v>12</v>
      </c>
      <c r="K33" s="49"/>
      <c r="L33" s="49"/>
      <c r="M33" s="50"/>
    </row>
    <row r="34" spans="1:13" ht="18.75" customHeight="1" x14ac:dyDescent="0.3">
      <c r="A34" s="323"/>
      <c r="B34" s="287">
        <v>29</v>
      </c>
      <c r="C34" s="47" t="s">
        <v>884</v>
      </c>
      <c r="D34" s="48" t="s">
        <v>885</v>
      </c>
      <c r="E34" s="47" t="s">
        <v>886</v>
      </c>
      <c r="F34" s="48" t="s">
        <v>887</v>
      </c>
      <c r="G34" s="123">
        <f t="shared" si="2"/>
        <v>5</v>
      </c>
      <c r="H34" s="48">
        <v>5</v>
      </c>
      <c r="I34" s="51"/>
      <c r="J34" s="49">
        <f t="shared" si="3"/>
        <v>20</v>
      </c>
      <c r="K34" s="49"/>
      <c r="L34" s="49"/>
      <c r="M34" s="50"/>
    </row>
    <row r="35" spans="1:13" ht="18.75" customHeight="1" x14ac:dyDescent="0.3">
      <c r="A35" s="323"/>
      <c r="B35" s="287">
        <v>30</v>
      </c>
      <c r="C35" s="47" t="s">
        <v>892</v>
      </c>
      <c r="D35" s="48" t="s">
        <v>893</v>
      </c>
      <c r="E35" s="47" t="s">
        <v>894</v>
      </c>
      <c r="F35" s="48" t="s">
        <v>895</v>
      </c>
      <c r="G35" s="123">
        <f t="shared" si="2"/>
        <v>3</v>
      </c>
      <c r="H35" s="48">
        <v>3</v>
      </c>
      <c r="I35" s="51"/>
      <c r="J35" s="49">
        <f t="shared" si="3"/>
        <v>12</v>
      </c>
      <c r="K35" s="49"/>
      <c r="L35" s="49"/>
      <c r="M35" s="50"/>
    </row>
    <row r="36" spans="1:13" ht="18.75" customHeight="1" x14ac:dyDescent="0.3">
      <c r="A36" s="323"/>
      <c r="B36" s="287">
        <v>31</v>
      </c>
      <c r="C36" s="47" t="s">
        <v>896</v>
      </c>
      <c r="D36" s="48" t="s">
        <v>897</v>
      </c>
      <c r="E36" s="47" t="s">
        <v>898</v>
      </c>
      <c r="F36" s="48" t="s">
        <v>899</v>
      </c>
      <c r="G36" s="123">
        <f t="shared" si="2"/>
        <v>6</v>
      </c>
      <c r="H36" s="48">
        <v>6</v>
      </c>
      <c r="I36" s="51"/>
      <c r="J36" s="49">
        <f t="shared" si="3"/>
        <v>24</v>
      </c>
      <c r="K36" s="49"/>
      <c r="L36" s="49"/>
      <c r="M36" s="50"/>
    </row>
    <row r="37" spans="1:13" ht="18.75" customHeight="1" x14ac:dyDescent="0.3">
      <c r="A37" s="323"/>
      <c r="B37" s="287">
        <v>32</v>
      </c>
      <c r="C37" s="47" t="s">
        <v>900</v>
      </c>
      <c r="D37" s="48" t="s">
        <v>901</v>
      </c>
      <c r="E37" s="47" t="s">
        <v>902</v>
      </c>
      <c r="F37" s="48" t="s">
        <v>903</v>
      </c>
      <c r="G37" s="123">
        <f t="shared" si="2"/>
        <v>5</v>
      </c>
      <c r="H37" s="48">
        <v>5</v>
      </c>
      <c r="I37" s="51"/>
      <c r="J37" s="49">
        <f t="shared" si="3"/>
        <v>20</v>
      </c>
      <c r="K37" s="49"/>
      <c r="L37" s="49"/>
      <c r="M37" s="50"/>
    </row>
    <row r="38" spans="1:13" ht="18.75" customHeight="1" x14ac:dyDescent="0.3">
      <c r="A38" s="323"/>
      <c r="B38" s="287">
        <v>33</v>
      </c>
      <c r="C38" s="47" t="s">
        <v>904</v>
      </c>
      <c r="D38" s="48" t="s">
        <v>905</v>
      </c>
      <c r="E38" s="47" t="s">
        <v>906</v>
      </c>
      <c r="F38" s="48" t="s">
        <v>907</v>
      </c>
      <c r="G38" s="123">
        <f t="shared" si="2"/>
        <v>4</v>
      </c>
      <c r="H38" s="48">
        <v>4</v>
      </c>
      <c r="I38" s="51"/>
      <c r="J38" s="49">
        <f t="shared" si="3"/>
        <v>16</v>
      </c>
      <c r="K38" s="49"/>
      <c r="L38" s="49"/>
      <c r="M38" s="50"/>
    </row>
    <row r="39" spans="1:13" ht="18.75" customHeight="1" x14ac:dyDescent="0.3">
      <c r="A39" s="323"/>
      <c r="B39" s="287">
        <v>34</v>
      </c>
      <c r="C39" s="47" t="s">
        <v>908</v>
      </c>
      <c r="D39" s="48" t="s">
        <v>909</v>
      </c>
      <c r="E39" s="47" t="s">
        <v>910</v>
      </c>
      <c r="F39" s="48" t="s">
        <v>911</v>
      </c>
      <c r="G39" s="123">
        <f t="shared" si="2"/>
        <v>4</v>
      </c>
      <c r="H39" s="48">
        <v>4</v>
      </c>
      <c r="I39" s="51"/>
      <c r="J39" s="49">
        <f t="shared" si="3"/>
        <v>16</v>
      </c>
      <c r="K39" s="49"/>
      <c r="L39" s="49"/>
      <c r="M39" s="50"/>
    </row>
    <row r="40" spans="1:13" ht="18.75" customHeight="1" x14ac:dyDescent="0.3">
      <c r="A40" s="323"/>
      <c r="B40" s="287">
        <v>35</v>
      </c>
      <c r="C40" s="47" t="s">
        <v>912</v>
      </c>
      <c r="D40" s="48" t="s">
        <v>913</v>
      </c>
      <c r="E40" s="47" t="s">
        <v>914</v>
      </c>
      <c r="F40" s="48" t="s">
        <v>915</v>
      </c>
      <c r="G40" s="123">
        <f t="shared" si="2"/>
        <v>4</v>
      </c>
      <c r="H40" s="48">
        <v>4</v>
      </c>
      <c r="I40" s="51"/>
      <c r="J40" s="49">
        <f t="shared" si="3"/>
        <v>16</v>
      </c>
      <c r="K40" s="49"/>
      <c r="L40" s="49"/>
      <c r="M40" s="50"/>
    </row>
    <row r="41" spans="1:13" ht="18.75" customHeight="1" x14ac:dyDescent="0.3">
      <c r="A41" s="323"/>
      <c r="B41" s="287">
        <v>36</v>
      </c>
      <c r="C41" s="47" t="s">
        <v>924</v>
      </c>
      <c r="D41" s="48" t="s">
        <v>925</v>
      </c>
      <c r="E41" s="47" t="s">
        <v>926</v>
      </c>
      <c r="F41" s="48" t="s">
        <v>927</v>
      </c>
      <c r="G41" s="123">
        <f t="shared" si="2"/>
        <v>7</v>
      </c>
      <c r="H41" s="48">
        <v>7</v>
      </c>
      <c r="I41" s="51"/>
      <c r="J41" s="49">
        <f t="shared" si="3"/>
        <v>28</v>
      </c>
      <c r="K41" s="49"/>
      <c r="L41" s="49"/>
      <c r="M41" s="50"/>
    </row>
    <row r="42" spans="1:13" ht="18.75" customHeight="1" x14ac:dyDescent="0.3">
      <c r="A42" s="323"/>
      <c r="B42" s="287">
        <v>37</v>
      </c>
      <c r="C42" s="47" t="s">
        <v>928</v>
      </c>
      <c r="D42" s="48" t="s">
        <v>929</v>
      </c>
      <c r="E42" s="47" t="s">
        <v>930</v>
      </c>
      <c r="F42" s="48" t="s">
        <v>931</v>
      </c>
      <c r="G42" s="123">
        <f t="shared" si="2"/>
        <v>5</v>
      </c>
      <c r="H42" s="48">
        <v>5</v>
      </c>
      <c r="I42" s="51"/>
      <c r="J42" s="49">
        <f t="shared" si="3"/>
        <v>20</v>
      </c>
      <c r="K42" s="49"/>
      <c r="L42" s="49"/>
      <c r="M42" s="50"/>
    </row>
    <row r="43" spans="1:13" ht="18.75" customHeight="1" x14ac:dyDescent="0.3">
      <c r="A43" s="323"/>
      <c r="B43" s="287">
        <v>38</v>
      </c>
      <c r="C43" s="47" t="s">
        <v>932</v>
      </c>
      <c r="D43" s="48" t="s">
        <v>933</v>
      </c>
      <c r="E43" s="47" t="s">
        <v>934</v>
      </c>
      <c r="F43" s="48" t="s">
        <v>935</v>
      </c>
      <c r="G43" s="123">
        <f t="shared" si="2"/>
        <v>5</v>
      </c>
      <c r="H43" s="48">
        <v>5</v>
      </c>
      <c r="I43" s="51"/>
      <c r="J43" s="49">
        <f t="shared" si="3"/>
        <v>20</v>
      </c>
      <c r="K43" s="49"/>
      <c r="L43" s="49"/>
      <c r="M43" s="50"/>
    </row>
    <row r="44" spans="1:13" ht="18.75" customHeight="1" x14ac:dyDescent="0.3">
      <c r="A44" s="323"/>
      <c r="B44" s="287">
        <v>39</v>
      </c>
      <c r="C44" s="47" t="s">
        <v>936</v>
      </c>
      <c r="D44" s="48" t="s">
        <v>937</v>
      </c>
      <c r="E44" s="47" t="s">
        <v>938</v>
      </c>
      <c r="F44" s="48" t="s">
        <v>939</v>
      </c>
      <c r="G44" s="123">
        <f t="shared" si="2"/>
        <v>4</v>
      </c>
      <c r="H44" s="48">
        <v>4</v>
      </c>
      <c r="I44" s="51"/>
      <c r="J44" s="49">
        <f t="shared" si="3"/>
        <v>16</v>
      </c>
      <c r="K44" s="49"/>
      <c r="L44" s="49"/>
      <c r="M44" s="50"/>
    </row>
    <row r="45" spans="1:13" ht="18.75" customHeight="1" x14ac:dyDescent="0.3">
      <c r="A45" s="323"/>
      <c r="B45" s="287">
        <v>40</v>
      </c>
      <c r="C45" s="47" t="s">
        <v>940</v>
      </c>
      <c r="D45" s="48" t="s">
        <v>941</v>
      </c>
      <c r="E45" s="47" t="s">
        <v>942</v>
      </c>
      <c r="F45" s="48" t="s">
        <v>943</v>
      </c>
      <c r="G45" s="123">
        <f t="shared" si="2"/>
        <v>4</v>
      </c>
      <c r="H45" s="48">
        <v>4</v>
      </c>
      <c r="I45" s="51"/>
      <c r="J45" s="49">
        <f t="shared" si="3"/>
        <v>16</v>
      </c>
      <c r="K45" s="49"/>
      <c r="L45" s="49"/>
      <c r="M45" s="50"/>
    </row>
    <row r="46" spans="1:13" ht="18.75" customHeight="1" x14ac:dyDescent="0.3">
      <c r="A46" s="323"/>
      <c r="B46" s="287">
        <v>41</v>
      </c>
      <c r="C46" s="47" t="s">
        <v>944</v>
      </c>
      <c r="D46" s="48" t="s">
        <v>945</v>
      </c>
      <c r="E46" s="47" t="s">
        <v>946</v>
      </c>
      <c r="F46" s="48" t="s">
        <v>947</v>
      </c>
      <c r="G46" s="123">
        <f t="shared" si="2"/>
        <v>6</v>
      </c>
      <c r="H46" s="48">
        <v>6</v>
      </c>
      <c r="I46" s="51"/>
      <c r="J46" s="49">
        <f t="shared" si="3"/>
        <v>24</v>
      </c>
      <c r="K46" s="49"/>
      <c r="L46" s="49"/>
      <c r="M46" s="50"/>
    </row>
    <row r="47" spans="1:13" ht="18.75" customHeight="1" x14ac:dyDescent="0.3">
      <c r="A47" s="323"/>
      <c r="B47" s="287">
        <v>42</v>
      </c>
      <c r="C47" s="47" t="s">
        <v>948</v>
      </c>
      <c r="D47" s="48" t="s">
        <v>949</v>
      </c>
      <c r="E47" s="47" t="s">
        <v>950</v>
      </c>
      <c r="F47" s="48" t="s">
        <v>951</v>
      </c>
      <c r="G47" s="123">
        <f t="shared" si="2"/>
        <v>6</v>
      </c>
      <c r="H47" s="48">
        <v>6</v>
      </c>
      <c r="I47" s="51"/>
      <c r="J47" s="49">
        <f t="shared" si="3"/>
        <v>24</v>
      </c>
      <c r="K47" s="49"/>
      <c r="L47" s="49"/>
      <c r="M47" s="50"/>
    </row>
    <row r="48" spans="1:13" ht="18.75" customHeight="1" x14ac:dyDescent="0.3">
      <c r="A48" s="323"/>
      <c r="B48" s="287">
        <v>43</v>
      </c>
      <c r="C48" s="47" t="s">
        <v>952</v>
      </c>
      <c r="D48" s="48" t="s">
        <v>953</v>
      </c>
      <c r="E48" s="47" t="s">
        <v>954</v>
      </c>
      <c r="F48" s="48" t="s">
        <v>955</v>
      </c>
      <c r="G48" s="123">
        <f t="shared" si="2"/>
        <v>6</v>
      </c>
      <c r="H48" s="48">
        <v>6</v>
      </c>
      <c r="I48" s="51"/>
      <c r="J48" s="49">
        <f t="shared" si="3"/>
        <v>24</v>
      </c>
      <c r="K48" s="49"/>
      <c r="L48" s="49"/>
      <c r="M48" s="50"/>
    </row>
    <row r="49" spans="1:13" ht="18.75" customHeight="1" x14ac:dyDescent="0.3">
      <c r="A49" s="323"/>
      <c r="B49" s="287">
        <v>44</v>
      </c>
      <c r="C49" s="47" t="s">
        <v>956</v>
      </c>
      <c r="D49" s="48" t="s">
        <v>957</v>
      </c>
      <c r="E49" s="47" t="s">
        <v>958</v>
      </c>
      <c r="F49" s="48" t="s">
        <v>959</v>
      </c>
      <c r="G49" s="123">
        <f t="shared" si="2"/>
        <v>4</v>
      </c>
      <c r="H49" s="48">
        <v>4</v>
      </c>
      <c r="I49" s="51"/>
      <c r="J49" s="49">
        <f t="shared" si="3"/>
        <v>16</v>
      </c>
      <c r="K49" s="49"/>
      <c r="L49" s="49"/>
      <c r="M49" s="50"/>
    </row>
    <row r="50" spans="1:13" ht="18.75" customHeight="1" x14ac:dyDescent="0.3">
      <c r="A50" s="323"/>
      <c r="B50" s="287">
        <v>45</v>
      </c>
      <c r="C50" s="47" t="s">
        <v>960</v>
      </c>
      <c r="D50" s="48" t="s">
        <v>961</v>
      </c>
      <c r="E50" s="47" t="s">
        <v>962</v>
      </c>
      <c r="F50" s="48" t="s">
        <v>963</v>
      </c>
      <c r="G50" s="123">
        <f t="shared" si="2"/>
        <v>4</v>
      </c>
      <c r="H50" s="48">
        <v>4</v>
      </c>
      <c r="I50" s="51"/>
      <c r="J50" s="49">
        <f t="shared" si="3"/>
        <v>16</v>
      </c>
      <c r="K50" s="49"/>
      <c r="L50" s="49"/>
      <c r="M50" s="50"/>
    </row>
    <row r="51" spans="1:13" ht="18.75" customHeight="1" x14ac:dyDescent="0.3">
      <c r="A51" s="323"/>
      <c r="B51" s="287">
        <v>46</v>
      </c>
      <c r="C51" s="47" t="s">
        <v>964</v>
      </c>
      <c r="D51" s="48" t="s">
        <v>965</v>
      </c>
      <c r="E51" s="47" t="s">
        <v>966</v>
      </c>
      <c r="F51" s="48" t="s">
        <v>967</v>
      </c>
      <c r="G51" s="123">
        <f t="shared" si="2"/>
        <v>2</v>
      </c>
      <c r="H51" s="48">
        <v>2</v>
      </c>
      <c r="I51" s="51"/>
      <c r="J51" s="49">
        <f t="shared" si="3"/>
        <v>8</v>
      </c>
      <c r="K51" s="49"/>
      <c r="L51" s="49"/>
      <c r="M51" s="50"/>
    </row>
    <row r="52" spans="1:13" ht="18.75" customHeight="1" x14ac:dyDescent="0.3">
      <c r="A52" s="323"/>
      <c r="B52" s="287">
        <v>47</v>
      </c>
      <c r="C52" s="47" t="s">
        <v>968</v>
      </c>
      <c r="D52" s="48" t="s">
        <v>507</v>
      </c>
      <c r="E52" s="47" t="s">
        <v>969</v>
      </c>
      <c r="F52" s="48" t="s">
        <v>970</v>
      </c>
      <c r="G52" s="123">
        <f t="shared" si="2"/>
        <v>5</v>
      </c>
      <c r="H52" s="48">
        <v>5</v>
      </c>
      <c r="I52" s="51"/>
      <c r="J52" s="49">
        <f t="shared" si="3"/>
        <v>20</v>
      </c>
      <c r="K52" s="49"/>
      <c r="L52" s="49"/>
      <c r="M52" s="50"/>
    </row>
    <row r="53" spans="1:13" ht="18.75" customHeight="1" x14ac:dyDescent="0.3">
      <c r="A53" s="323"/>
      <c r="B53" s="287">
        <v>48</v>
      </c>
      <c r="C53" s="47" t="s">
        <v>971</v>
      </c>
      <c r="D53" s="48" t="s">
        <v>972</v>
      </c>
      <c r="E53" s="47" t="s">
        <v>973</v>
      </c>
      <c r="F53" s="48" t="s">
        <v>974</v>
      </c>
      <c r="G53" s="123">
        <f t="shared" si="2"/>
        <v>6</v>
      </c>
      <c r="H53" s="48">
        <v>6</v>
      </c>
      <c r="I53" s="51"/>
      <c r="J53" s="49">
        <f t="shared" si="3"/>
        <v>24</v>
      </c>
      <c r="K53" s="49"/>
      <c r="L53" s="49"/>
      <c r="M53" s="50"/>
    </row>
    <row r="54" spans="1:13" ht="18.75" customHeight="1" x14ac:dyDescent="0.3">
      <c r="A54" s="323"/>
      <c r="B54" s="287">
        <v>49</v>
      </c>
      <c r="C54" s="47" t="s">
        <v>975</v>
      </c>
      <c r="D54" s="48" t="s">
        <v>976</v>
      </c>
      <c r="E54" s="47" t="s">
        <v>977</v>
      </c>
      <c r="F54" s="48" t="s">
        <v>978</v>
      </c>
      <c r="G54" s="123">
        <f t="shared" si="2"/>
        <v>6</v>
      </c>
      <c r="H54" s="48">
        <v>6</v>
      </c>
      <c r="I54" s="51"/>
      <c r="J54" s="49">
        <f t="shared" si="3"/>
        <v>24</v>
      </c>
      <c r="K54" s="49"/>
      <c r="L54" s="49"/>
      <c r="M54" s="50"/>
    </row>
    <row r="55" spans="1:13" ht="18.75" customHeight="1" x14ac:dyDescent="0.3">
      <c r="A55" s="323"/>
      <c r="B55" s="287">
        <v>50</v>
      </c>
      <c r="C55" s="47" t="s">
        <v>983</v>
      </c>
      <c r="D55" s="48" t="s">
        <v>984</v>
      </c>
      <c r="E55" s="47" t="s">
        <v>985</v>
      </c>
      <c r="F55" s="48" t="s">
        <v>986</v>
      </c>
      <c r="G55" s="123">
        <f t="shared" si="2"/>
        <v>2</v>
      </c>
      <c r="H55" s="48">
        <v>1</v>
      </c>
      <c r="I55" s="51">
        <v>1</v>
      </c>
      <c r="J55" s="49">
        <f t="shared" si="3"/>
        <v>6</v>
      </c>
      <c r="K55" s="49"/>
      <c r="L55" s="49"/>
      <c r="M55" s="50"/>
    </row>
    <row r="56" spans="1:13" ht="18.75" customHeight="1" x14ac:dyDescent="0.3">
      <c r="A56" s="323"/>
      <c r="B56" s="287">
        <v>51</v>
      </c>
      <c r="C56" s="47" t="s">
        <v>987</v>
      </c>
      <c r="D56" s="48" t="s">
        <v>988</v>
      </c>
      <c r="E56" s="47" t="s">
        <v>989</v>
      </c>
      <c r="F56" s="48" t="s">
        <v>990</v>
      </c>
      <c r="G56" s="123">
        <f t="shared" si="2"/>
        <v>7</v>
      </c>
      <c r="H56" s="48">
        <v>7</v>
      </c>
      <c r="I56" s="51"/>
      <c r="J56" s="49">
        <f t="shared" si="3"/>
        <v>28</v>
      </c>
      <c r="K56" s="49"/>
      <c r="L56" s="49"/>
      <c r="M56" s="50"/>
    </row>
    <row r="57" spans="1:13" ht="18.75" customHeight="1" x14ac:dyDescent="0.3">
      <c r="A57" s="323"/>
      <c r="B57" s="287">
        <v>52</v>
      </c>
      <c r="C57" s="47" t="s">
        <v>991</v>
      </c>
      <c r="D57" s="48" t="s">
        <v>992</v>
      </c>
      <c r="E57" s="47" t="s">
        <v>993</v>
      </c>
      <c r="F57" s="48" t="s">
        <v>994</v>
      </c>
      <c r="G57" s="123">
        <f t="shared" si="2"/>
        <v>7</v>
      </c>
      <c r="H57" s="48">
        <v>7</v>
      </c>
      <c r="I57" s="51"/>
      <c r="J57" s="49">
        <f t="shared" si="3"/>
        <v>28</v>
      </c>
      <c r="K57" s="49"/>
      <c r="L57" s="49"/>
      <c r="M57" s="50"/>
    </row>
    <row r="58" spans="1:13" ht="18.75" customHeight="1" x14ac:dyDescent="0.3">
      <c r="A58" s="323"/>
      <c r="B58" s="287">
        <v>53</v>
      </c>
      <c r="C58" s="47" t="s">
        <v>1010</v>
      </c>
      <c r="D58" s="48" t="s">
        <v>1011</v>
      </c>
      <c r="E58" s="47" t="s">
        <v>1012</v>
      </c>
      <c r="F58" s="48" t="s">
        <v>1013</v>
      </c>
      <c r="G58" s="123">
        <f t="shared" si="2"/>
        <v>10</v>
      </c>
      <c r="H58" s="48">
        <v>10</v>
      </c>
      <c r="I58" s="51"/>
      <c r="J58" s="49">
        <v>80</v>
      </c>
      <c r="K58" s="49"/>
      <c r="L58" s="49"/>
      <c r="M58" s="50"/>
    </row>
    <row r="59" spans="1:13" ht="18.75" customHeight="1" x14ac:dyDescent="0.3">
      <c r="A59" s="323"/>
      <c r="B59" s="287">
        <v>54</v>
      </c>
      <c r="C59" s="47" t="s">
        <v>1014</v>
      </c>
      <c r="D59" s="48" t="s">
        <v>1015</v>
      </c>
      <c r="E59" s="47" t="s">
        <v>1016</v>
      </c>
      <c r="F59" s="48" t="s">
        <v>1017</v>
      </c>
      <c r="G59" s="123">
        <f t="shared" si="2"/>
        <v>5</v>
      </c>
      <c r="H59" s="48">
        <v>5</v>
      </c>
      <c r="I59" s="51"/>
      <c r="J59" s="49">
        <f t="shared" si="3"/>
        <v>20</v>
      </c>
      <c r="K59" s="49"/>
      <c r="L59" s="49"/>
      <c r="M59" s="50"/>
    </row>
    <row r="60" spans="1:13" ht="18.75" customHeight="1" x14ac:dyDescent="0.3">
      <c r="A60" s="323"/>
      <c r="B60" s="287">
        <v>55</v>
      </c>
      <c r="C60" s="47" t="s">
        <v>1113</v>
      </c>
      <c r="D60" s="48" t="s">
        <v>1114</v>
      </c>
      <c r="E60" s="47" t="s">
        <v>1115</v>
      </c>
      <c r="F60" s="48" t="s">
        <v>1116</v>
      </c>
      <c r="G60" s="123">
        <f t="shared" si="2"/>
        <v>4</v>
      </c>
      <c r="H60" s="48">
        <v>4</v>
      </c>
      <c r="I60" s="51"/>
      <c r="J60" s="49">
        <f t="shared" si="3"/>
        <v>16</v>
      </c>
      <c r="K60" s="49"/>
      <c r="L60" s="49"/>
      <c r="M60" s="50"/>
    </row>
    <row r="61" spans="1:13" ht="18.75" customHeight="1" x14ac:dyDescent="0.3">
      <c r="A61" s="323"/>
      <c r="B61" s="287">
        <v>56</v>
      </c>
      <c r="C61" s="47" t="s">
        <v>1117</v>
      </c>
      <c r="D61" s="48" t="s">
        <v>1118</v>
      </c>
      <c r="E61" s="47" t="s">
        <v>1119</v>
      </c>
      <c r="F61" s="48" t="s">
        <v>1120</v>
      </c>
      <c r="G61" s="123">
        <f t="shared" ref="G61:G112" si="4">H61+I61</f>
        <v>3</v>
      </c>
      <c r="H61" s="48">
        <v>3</v>
      </c>
      <c r="I61" s="51"/>
      <c r="J61" s="49">
        <f t="shared" si="3"/>
        <v>12</v>
      </c>
      <c r="K61" s="49"/>
      <c r="L61" s="49"/>
      <c r="M61" s="50"/>
    </row>
    <row r="62" spans="1:13" ht="18.75" customHeight="1" x14ac:dyDescent="0.3">
      <c r="A62" s="323"/>
      <c r="B62" s="287">
        <v>57</v>
      </c>
      <c r="C62" s="47" t="s">
        <v>1121</v>
      </c>
      <c r="D62" s="48" t="s">
        <v>1122</v>
      </c>
      <c r="E62" s="47" t="s">
        <v>1123</v>
      </c>
      <c r="F62" s="48" t="s">
        <v>1124</v>
      </c>
      <c r="G62" s="123">
        <f t="shared" si="4"/>
        <v>4</v>
      </c>
      <c r="H62" s="48">
        <v>4</v>
      </c>
      <c r="I62" s="51"/>
      <c r="J62" s="49">
        <f t="shared" si="3"/>
        <v>16</v>
      </c>
      <c r="K62" s="49"/>
      <c r="L62" s="49"/>
      <c r="M62" s="50"/>
    </row>
    <row r="63" spans="1:13" ht="18.75" customHeight="1" x14ac:dyDescent="0.3">
      <c r="A63" s="323"/>
      <c r="B63" s="287">
        <v>58</v>
      </c>
      <c r="C63" s="47" t="s">
        <v>1252</v>
      </c>
      <c r="D63" s="48" t="s">
        <v>1253</v>
      </c>
      <c r="E63" s="47" t="s">
        <v>1254</v>
      </c>
      <c r="F63" s="48" t="s">
        <v>1255</v>
      </c>
      <c r="G63" s="123">
        <f t="shared" si="4"/>
        <v>7</v>
      </c>
      <c r="H63" s="48">
        <v>7</v>
      </c>
      <c r="I63" s="51"/>
      <c r="J63" s="49">
        <f t="shared" ref="J63:J114" si="5">H63*4+I63*2</f>
        <v>28</v>
      </c>
      <c r="K63" s="49"/>
      <c r="L63" s="49"/>
      <c r="M63" s="50"/>
    </row>
    <row r="64" spans="1:13" ht="18.75" customHeight="1" x14ac:dyDescent="0.3">
      <c r="A64" s="323"/>
      <c r="B64" s="287">
        <v>59</v>
      </c>
      <c r="C64" s="47" t="s">
        <v>1263</v>
      </c>
      <c r="D64" s="48" t="s">
        <v>1264</v>
      </c>
      <c r="E64" s="47" t="s">
        <v>1265</v>
      </c>
      <c r="F64" s="48" t="s">
        <v>1266</v>
      </c>
      <c r="G64" s="123">
        <f t="shared" si="4"/>
        <v>3</v>
      </c>
      <c r="H64" s="48">
        <v>3</v>
      </c>
      <c r="I64" s="51"/>
      <c r="J64" s="49">
        <f t="shared" si="5"/>
        <v>12</v>
      </c>
      <c r="K64" s="49"/>
      <c r="L64" s="49"/>
      <c r="M64" s="50"/>
    </row>
    <row r="65" spans="1:13" ht="18.75" customHeight="1" x14ac:dyDescent="0.3">
      <c r="A65" s="323"/>
      <c r="B65" s="287">
        <v>60</v>
      </c>
      <c r="C65" s="47" t="s">
        <v>1279</v>
      </c>
      <c r="D65" s="48" t="s">
        <v>1280</v>
      </c>
      <c r="E65" s="47" t="s">
        <v>1281</v>
      </c>
      <c r="F65" s="48" t="s">
        <v>1282</v>
      </c>
      <c r="G65" s="123">
        <f t="shared" si="4"/>
        <v>5</v>
      </c>
      <c r="H65" s="48">
        <v>3</v>
      </c>
      <c r="I65" s="51">
        <v>2</v>
      </c>
      <c r="J65" s="49">
        <f t="shared" si="5"/>
        <v>16</v>
      </c>
      <c r="K65" s="49"/>
      <c r="L65" s="49"/>
      <c r="M65" s="50"/>
    </row>
    <row r="66" spans="1:13" ht="18.75" customHeight="1" x14ac:dyDescent="0.3">
      <c r="A66" s="323"/>
      <c r="B66" s="287">
        <v>61</v>
      </c>
      <c r="C66" s="47" t="s">
        <v>1286</v>
      </c>
      <c r="D66" s="48" t="s">
        <v>1287</v>
      </c>
      <c r="E66" s="47" t="s">
        <v>1288</v>
      </c>
      <c r="F66" s="48" t="s">
        <v>1289</v>
      </c>
      <c r="G66" s="123">
        <f t="shared" si="4"/>
        <v>6</v>
      </c>
      <c r="H66" s="48">
        <v>6</v>
      </c>
      <c r="I66" s="51"/>
      <c r="J66" s="49">
        <f t="shared" si="5"/>
        <v>24</v>
      </c>
      <c r="K66" s="49"/>
      <c r="L66" s="49"/>
      <c r="M66" s="50"/>
    </row>
    <row r="67" spans="1:13" ht="18.75" customHeight="1" x14ac:dyDescent="0.3">
      <c r="A67" s="323"/>
      <c r="B67" s="287">
        <v>62</v>
      </c>
      <c r="C67" s="47" t="s">
        <v>1294</v>
      </c>
      <c r="D67" s="48" t="s">
        <v>1295</v>
      </c>
      <c r="E67" s="47" t="s">
        <v>1296</v>
      </c>
      <c r="F67" s="48" t="s">
        <v>1297</v>
      </c>
      <c r="G67" s="123">
        <f t="shared" si="4"/>
        <v>3</v>
      </c>
      <c r="H67" s="48">
        <v>3</v>
      </c>
      <c r="I67" s="51"/>
      <c r="J67" s="49">
        <f t="shared" si="5"/>
        <v>12</v>
      </c>
      <c r="K67" s="49"/>
      <c r="L67" s="49"/>
      <c r="M67" s="50"/>
    </row>
    <row r="68" spans="1:13" ht="18.75" customHeight="1" x14ac:dyDescent="0.3">
      <c r="A68" s="323"/>
      <c r="B68" s="287">
        <v>63</v>
      </c>
      <c r="C68" s="47" t="s">
        <v>1309</v>
      </c>
      <c r="D68" s="48" t="s">
        <v>1310</v>
      </c>
      <c r="E68" s="47" t="s">
        <v>1311</v>
      </c>
      <c r="F68" s="48" t="s">
        <v>1312</v>
      </c>
      <c r="G68" s="123">
        <f t="shared" si="4"/>
        <v>1</v>
      </c>
      <c r="H68" s="48">
        <v>1</v>
      </c>
      <c r="I68" s="51"/>
      <c r="J68" s="49">
        <f t="shared" si="5"/>
        <v>4</v>
      </c>
      <c r="K68" s="49"/>
      <c r="L68" s="49"/>
      <c r="M68" s="50"/>
    </row>
    <row r="69" spans="1:13" ht="18.75" customHeight="1" x14ac:dyDescent="0.3">
      <c r="A69" s="323"/>
      <c r="B69" s="287">
        <v>64</v>
      </c>
      <c r="C69" s="47" t="s">
        <v>1344</v>
      </c>
      <c r="D69" s="48" t="s">
        <v>1345</v>
      </c>
      <c r="E69" s="47" t="s">
        <v>1346</v>
      </c>
      <c r="F69" s="48" t="s">
        <v>1347</v>
      </c>
      <c r="G69" s="123">
        <f t="shared" si="4"/>
        <v>5</v>
      </c>
      <c r="H69" s="48">
        <v>3</v>
      </c>
      <c r="I69" s="51">
        <v>2</v>
      </c>
      <c r="J69" s="49">
        <f t="shared" si="5"/>
        <v>16</v>
      </c>
      <c r="K69" s="49"/>
      <c r="L69" s="49"/>
      <c r="M69" s="50"/>
    </row>
    <row r="70" spans="1:13" ht="18.75" customHeight="1" x14ac:dyDescent="0.3">
      <c r="A70" s="323"/>
      <c r="B70" s="287">
        <v>65</v>
      </c>
      <c r="C70" s="47" t="s">
        <v>1360</v>
      </c>
      <c r="D70" s="48" t="s">
        <v>735</v>
      </c>
      <c r="E70" s="47" t="s">
        <v>1361</v>
      </c>
      <c r="F70" s="48" t="s">
        <v>1362</v>
      </c>
      <c r="G70" s="123">
        <f t="shared" si="4"/>
        <v>2</v>
      </c>
      <c r="H70" s="48"/>
      <c r="I70" s="51">
        <v>2</v>
      </c>
      <c r="J70" s="49">
        <f t="shared" si="5"/>
        <v>4</v>
      </c>
      <c r="K70" s="49"/>
      <c r="L70" s="49"/>
      <c r="M70" s="50"/>
    </row>
    <row r="71" spans="1:13" ht="18.75" customHeight="1" x14ac:dyDescent="0.3">
      <c r="A71" s="323"/>
      <c r="B71" s="287">
        <v>66</v>
      </c>
      <c r="C71" s="47" t="s">
        <v>1386</v>
      </c>
      <c r="D71" s="48" t="s">
        <v>1387</v>
      </c>
      <c r="E71" s="47" t="s">
        <v>1388</v>
      </c>
      <c r="F71" s="48" t="s">
        <v>1389</v>
      </c>
      <c r="G71" s="123">
        <f t="shared" si="4"/>
        <v>2</v>
      </c>
      <c r="H71" s="48">
        <v>2</v>
      </c>
      <c r="I71" s="51"/>
      <c r="J71" s="49">
        <f t="shared" si="5"/>
        <v>8</v>
      </c>
      <c r="K71" s="49"/>
      <c r="L71" s="49"/>
      <c r="M71" s="50"/>
    </row>
    <row r="72" spans="1:13" ht="18.75" customHeight="1" x14ac:dyDescent="0.3">
      <c r="A72" s="323"/>
      <c r="B72" s="287">
        <v>67</v>
      </c>
      <c r="C72" s="47" t="s">
        <v>1398</v>
      </c>
      <c r="D72" s="48" t="s">
        <v>1399</v>
      </c>
      <c r="E72" s="47" t="s">
        <v>1400</v>
      </c>
      <c r="F72" s="48" t="s">
        <v>1401</v>
      </c>
      <c r="G72" s="123">
        <f t="shared" si="4"/>
        <v>4</v>
      </c>
      <c r="H72" s="48">
        <v>4</v>
      </c>
      <c r="I72" s="51"/>
      <c r="J72" s="49">
        <f t="shared" si="5"/>
        <v>16</v>
      </c>
      <c r="K72" s="49"/>
      <c r="L72" s="49"/>
      <c r="M72" s="50"/>
    </row>
    <row r="73" spans="1:13" ht="18.75" customHeight="1" x14ac:dyDescent="0.3">
      <c r="A73" s="323"/>
      <c r="B73" s="287">
        <v>68</v>
      </c>
      <c r="C73" s="47" t="s">
        <v>1414</v>
      </c>
      <c r="D73" s="48" t="s">
        <v>1415</v>
      </c>
      <c r="E73" s="47" t="s">
        <v>1416</v>
      </c>
      <c r="F73" s="48" t="s">
        <v>1417</v>
      </c>
      <c r="G73" s="123">
        <f t="shared" si="4"/>
        <v>4</v>
      </c>
      <c r="H73" s="48">
        <v>4</v>
      </c>
      <c r="I73" s="51"/>
      <c r="J73" s="49">
        <f t="shared" si="5"/>
        <v>16</v>
      </c>
      <c r="K73" s="49"/>
      <c r="L73" s="49"/>
      <c r="M73" s="50"/>
    </row>
    <row r="74" spans="1:13" ht="18.75" customHeight="1" x14ac:dyDescent="0.3">
      <c r="A74" s="323"/>
      <c r="B74" s="287">
        <v>69</v>
      </c>
      <c r="C74" s="47" t="s">
        <v>1450</v>
      </c>
      <c r="D74" s="48" t="s">
        <v>1451</v>
      </c>
      <c r="E74" s="47" t="s">
        <v>1452</v>
      </c>
      <c r="F74" s="48" t="s">
        <v>1453</v>
      </c>
      <c r="G74" s="123">
        <f t="shared" si="4"/>
        <v>1</v>
      </c>
      <c r="H74" s="48">
        <v>1</v>
      </c>
      <c r="I74" s="51"/>
      <c r="J74" s="49">
        <f t="shared" si="5"/>
        <v>4</v>
      </c>
      <c r="K74" s="49"/>
      <c r="L74" s="49"/>
      <c r="M74" s="50"/>
    </row>
    <row r="75" spans="1:13" ht="18.75" customHeight="1" x14ac:dyDescent="0.3">
      <c r="A75" s="323"/>
      <c r="B75" s="287">
        <v>70</v>
      </c>
      <c r="C75" s="47" t="s">
        <v>1458</v>
      </c>
      <c r="D75" s="48" t="s">
        <v>1459</v>
      </c>
      <c r="E75" s="47" t="s">
        <v>1460</v>
      </c>
      <c r="F75" s="48" t="s">
        <v>1461</v>
      </c>
      <c r="G75" s="123">
        <f t="shared" si="4"/>
        <v>4</v>
      </c>
      <c r="H75" s="48">
        <v>4</v>
      </c>
      <c r="I75" s="51"/>
      <c r="J75" s="49">
        <f t="shared" si="5"/>
        <v>16</v>
      </c>
      <c r="K75" s="49"/>
      <c r="L75" s="49"/>
      <c r="M75" s="50"/>
    </row>
    <row r="76" spans="1:13" ht="18.75" customHeight="1" x14ac:dyDescent="0.3">
      <c r="A76" s="323"/>
      <c r="B76" s="287">
        <v>71</v>
      </c>
      <c r="C76" s="47" t="s">
        <v>1470</v>
      </c>
      <c r="D76" s="48" t="s">
        <v>1471</v>
      </c>
      <c r="E76" s="47" t="s">
        <v>835</v>
      </c>
      <c r="F76" s="48" t="s">
        <v>1472</v>
      </c>
      <c r="G76" s="123">
        <f t="shared" si="4"/>
        <v>4</v>
      </c>
      <c r="H76" s="48">
        <v>4</v>
      </c>
      <c r="I76" s="51"/>
      <c r="J76" s="49">
        <f t="shared" si="5"/>
        <v>16</v>
      </c>
      <c r="K76" s="49"/>
      <c r="L76" s="49"/>
      <c r="M76" s="50"/>
    </row>
    <row r="77" spans="1:13" ht="18.75" customHeight="1" x14ac:dyDescent="0.3">
      <c r="A77" s="323"/>
      <c r="B77" s="287">
        <v>72</v>
      </c>
      <c r="C77" s="47" t="s">
        <v>1485</v>
      </c>
      <c r="D77" s="48" t="s">
        <v>1486</v>
      </c>
      <c r="E77" s="47" t="s">
        <v>1487</v>
      </c>
      <c r="F77" s="48" t="s">
        <v>1488</v>
      </c>
      <c r="G77" s="123">
        <f t="shared" si="4"/>
        <v>10</v>
      </c>
      <c r="H77" s="48">
        <v>8</v>
      </c>
      <c r="I77" s="51">
        <v>2</v>
      </c>
      <c r="J77" s="49">
        <f t="shared" si="5"/>
        <v>36</v>
      </c>
      <c r="K77" s="49"/>
      <c r="L77" s="49"/>
      <c r="M77" s="50"/>
    </row>
    <row r="78" spans="1:13" ht="18.75" customHeight="1" x14ac:dyDescent="0.3">
      <c r="A78" s="323"/>
      <c r="B78" s="287">
        <v>73</v>
      </c>
      <c r="C78" s="47" t="s">
        <v>1516</v>
      </c>
      <c r="D78" s="48" t="s">
        <v>1517</v>
      </c>
      <c r="E78" s="47" t="s">
        <v>1518</v>
      </c>
      <c r="F78" s="48" t="s">
        <v>1519</v>
      </c>
      <c r="G78" s="123">
        <f t="shared" si="4"/>
        <v>5</v>
      </c>
      <c r="H78" s="48">
        <v>5</v>
      </c>
      <c r="I78" s="51"/>
      <c r="J78" s="49">
        <f t="shared" si="5"/>
        <v>20</v>
      </c>
      <c r="K78" s="49"/>
      <c r="L78" s="49"/>
      <c r="M78" s="50"/>
    </row>
    <row r="79" spans="1:13" ht="18.75" customHeight="1" x14ac:dyDescent="0.3">
      <c r="A79" s="323"/>
      <c r="B79" s="287">
        <v>74</v>
      </c>
      <c r="C79" s="47" t="s">
        <v>1541</v>
      </c>
      <c r="D79" s="48" t="s">
        <v>1542</v>
      </c>
      <c r="E79" s="47" t="s">
        <v>1543</v>
      </c>
      <c r="F79" s="48" t="s">
        <v>1544</v>
      </c>
      <c r="G79" s="123">
        <f t="shared" si="4"/>
        <v>4</v>
      </c>
      <c r="H79" s="48">
        <v>4</v>
      </c>
      <c r="I79" s="51"/>
      <c r="J79" s="49">
        <f t="shared" si="5"/>
        <v>16</v>
      </c>
      <c r="K79" s="49"/>
      <c r="L79" s="49"/>
      <c r="M79" s="50"/>
    </row>
    <row r="80" spans="1:13" ht="18.75" customHeight="1" x14ac:dyDescent="0.3">
      <c r="A80" s="323"/>
      <c r="B80" s="287">
        <v>75</v>
      </c>
      <c r="C80" s="47" t="s">
        <v>1573</v>
      </c>
      <c r="D80" s="48" t="s">
        <v>1574</v>
      </c>
      <c r="E80" s="47" t="s">
        <v>1575</v>
      </c>
      <c r="F80" s="48" t="s">
        <v>1576</v>
      </c>
      <c r="G80" s="123">
        <f t="shared" si="4"/>
        <v>3</v>
      </c>
      <c r="H80" s="48">
        <v>3</v>
      </c>
      <c r="I80" s="51"/>
      <c r="J80" s="49">
        <f t="shared" si="5"/>
        <v>12</v>
      </c>
      <c r="K80" s="49"/>
      <c r="L80" s="49"/>
      <c r="M80" s="50"/>
    </row>
    <row r="81" spans="1:13" ht="18.75" customHeight="1" x14ac:dyDescent="0.3">
      <c r="A81" s="323"/>
      <c r="B81" s="287">
        <v>76</v>
      </c>
      <c r="C81" s="47" t="s">
        <v>1667</v>
      </c>
      <c r="D81" s="48" t="s">
        <v>1668</v>
      </c>
      <c r="E81" s="47" t="s">
        <v>1669</v>
      </c>
      <c r="F81" s="48" t="s">
        <v>1670</v>
      </c>
      <c r="G81" s="123">
        <f t="shared" si="4"/>
        <v>5</v>
      </c>
      <c r="H81" s="48">
        <v>5</v>
      </c>
      <c r="I81" s="51"/>
      <c r="J81" s="49">
        <f t="shared" si="5"/>
        <v>20</v>
      </c>
      <c r="K81" s="49"/>
      <c r="L81" s="49"/>
      <c r="M81" s="50"/>
    </row>
    <row r="82" spans="1:13" ht="18.75" customHeight="1" x14ac:dyDescent="0.3">
      <c r="A82" s="323"/>
      <c r="B82" s="287">
        <v>77</v>
      </c>
      <c r="C82" s="47" t="s">
        <v>1671</v>
      </c>
      <c r="D82" s="48" t="s">
        <v>1672</v>
      </c>
      <c r="E82" s="47" t="s">
        <v>1673</v>
      </c>
      <c r="F82" s="48" t="s">
        <v>1674</v>
      </c>
      <c r="G82" s="123">
        <f t="shared" si="4"/>
        <v>3</v>
      </c>
      <c r="H82" s="48">
        <v>3</v>
      </c>
      <c r="I82" s="51"/>
      <c r="J82" s="49">
        <f t="shared" si="5"/>
        <v>12</v>
      </c>
      <c r="K82" s="49"/>
      <c r="L82" s="49"/>
      <c r="M82" s="50"/>
    </row>
    <row r="83" spans="1:13" ht="18.75" customHeight="1" x14ac:dyDescent="0.3">
      <c r="A83" s="323"/>
      <c r="B83" s="287">
        <v>78</v>
      </c>
      <c r="C83" s="47" t="s">
        <v>1679</v>
      </c>
      <c r="D83" s="48" t="s">
        <v>1680</v>
      </c>
      <c r="E83" s="47" t="s">
        <v>1681</v>
      </c>
      <c r="F83" s="48" t="s">
        <v>1682</v>
      </c>
      <c r="G83" s="123">
        <f t="shared" si="4"/>
        <v>2</v>
      </c>
      <c r="H83" s="48">
        <v>2</v>
      </c>
      <c r="I83" s="51"/>
      <c r="J83" s="49">
        <f t="shared" si="5"/>
        <v>8</v>
      </c>
      <c r="K83" s="49"/>
      <c r="L83" s="49"/>
      <c r="M83" s="50"/>
    </row>
    <row r="84" spans="1:13" ht="18.75" customHeight="1" x14ac:dyDescent="0.3">
      <c r="A84" s="323"/>
      <c r="B84" s="287">
        <v>79</v>
      </c>
      <c r="C84" s="47" t="s">
        <v>1683</v>
      </c>
      <c r="D84" s="48" t="s">
        <v>1684</v>
      </c>
      <c r="E84" s="47" t="s">
        <v>1685</v>
      </c>
      <c r="F84" s="48" t="s">
        <v>1686</v>
      </c>
      <c r="G84" s="123">
        <f t="shared" si="4"/>
        <v>2</v>
      </c>
      <c r="H84" s="48">
        <v>2</v>
      </c>
      <c r="I84" s="51"/>
      <c r="J84" s="49">
        <f t="shared" si="5"/>
        <v>8</v>
      </c>
      <c r="K84" s="49"/>
      <c r="L84" s="49"/>
      <c r="M84" s="50"/>
    </row>
    <row r="85" spans="1:13" ht="18.75" customHeight="1" x14ac:dyDescent="0.3">
      <c r="A85" s="323"/>
      <c r="B85" s="287">
        <v>80</v>
      </c>
      <c r="C85" s="53" t="s">
        <v>1711</v>
      </c>
      <c r="D85" s="54" t="s">
        <v>1712</v>
      </c>
      <c r="E85" s="55" t="s">
        <v>1713</v>
      </c>
      <c r="F85" s="56" t="s">
        <v>1714</v>
      </c>
      <c r="G85" s="123">
        <f t="shared" si="4"/>
        <v>2</v>
      </c>
      <c r="H85" s="54">
        <v>1</v>
      </c>
      <c r="I85" s="51">
        <v>1</v>
      </c>
      <c r="J85" s="49">
        <f t="shared" si="5"/>
        <v>6</v>
      </c>
      <c r="K85" s="49"/>
      <c r="L85" s="49"/>
      <c r="M85" s="50"/>
    </row>
    <row r="86" spans="1:13" ht="18.75" customHeight="1" x14ac:dyDescent="0.3">
      <c r="A86" s="323"/>
      <c r="B86" s="287">
        <v>81</v>
      </c>
      <c r="C86" s="55" t="s">
        <v>1735</v>
      </c>
      <c r="D86" s="54" t="s">
        <v>1736</v>
      </c>
      <c r="E86" s="55" t="s">
        <v>1737</v>
      </c>
      <c r="F86" s="56" t="s">
        <v>1738</v>
      </c>
      <c r="G86" s="123">
        <f t="shared" si="4"/>
        <v>4</v>
      </c>
      <c r="H86" s="54">
        <v>4</v>
      </c>
      <c r="I86" s="51"/>
      <c r="J86" s="49">
        <f t="shared" si="5"/>
        <v>16</v>
      </c>
      <c r="K86" s="49"/>
      <c r="L86" s="49"/>
      <c r="M86" s="50"/>
    </row>
    <row r="87" spans="1:13" ht="18.75" customHeight="1" x14ac:dyDescent="0.3">
      <c r="A87" s="323"/>
      <c r="B87" s="287">
        <v>82</v>
      </c>
      <c r="C87" s="91" t="s">
        <v>1751</v>
      </c>
      <c r="D87" s="92" t="s">
        <v>1752</v>
      </c>
      <c r="E87" s="93" t="s">
        <v>1753</v>
      </c>
      <c r="F87" s="94" t="s">
        <v>1754</v>
      </c>
      <c r="G87" s="123">
        <f t="shared" si="4"/>
        <v>3</v>
      </c>
      <c r="H87" s="92">
        <v>3</v>
      </c>
      <c r="I87" s="51"/>
      <c r="J87" s="49">
        <f t="shared" si="5"/>
        <v>12</v>
      </c>
      <c r="K87" s="49"/>
      <c r="L87" s="49"/>
      <c r="M87" s="50"/>
    </row>
    <row r="88" spans="1:13" ht="18.75" customHeight="1" x14ac:dyDescent="0.3">
      <c r="A88" s="323"/>
      <c r="B88" s="287">
        <v>83</v>
      </c>
      <c r="C88" s="53" t="s">
        <v>1755</v>
      </c>
      <c r="D88" s="54" t="s">
        <v>1756</v>
      </c>
      <c r="E88" s="55" t="s">
        <v>1757</v>
      </c>
      <c r="F88" s="56" t="s">
        <v>1758</v>
      </c>
      <c r="G88" s="123">
        <f t="shared" si="4"/>
        <v>3</v>
      </c>
      <c r="H88" s="54">
        <v>3</v>
      </c>
      <c r="I88" s="51"/>
      <c r="J88" s="49">
        <f t="shared" si="5"/>
        <v>12</v>
      </c>
      <c r="K88" s="49"/>
      <c r="L88" s="49"/>
      <c r="M88" s="50"/>
    </row>
    <row r="89" spans="1:13" ht="18.75" customHeight="1" x14ac:dyDescent="0.3">
      <c r="A89" s="323"/>
      <c r="B89" s="287">
        <v>84</v>
      </c>
      <c r="C89" s="55" t="s">
        <v>1778</v>
      </c>
      <c r="D89" s="54" t="s">
        <v>1779</v>
      </c>
      <c r="E89" s="55" t="s">
        <v>1780</v>
      </c>
      <c r="F89" s="56" t="s">
        <v>1781</v>
      </c>
      <c r="G89" s="123">
        <f t="shared" si="4"/>
        <v>5</v>
      </c>
      <c r="H89" s="54">
        <v>3</v>
      </c>
      <c r="I89" s="51">
        <v>2</v>
      </c>
      <c r="J89" s="49">
        <f t="shared" si="5"/>
        <v>16</v>
      </c>
      <c r="K89" s="49"/>
      <c r="L89" s="49"/>
      <c r="M89" s="50"/>
    </row>
    <row r="90" spans="1:13" ht="18.75" customHeight="1" x14ac:dyDescent="0.3">
      <c r="A90" s="323"/>
      <c r="B90" s="287">
        <v>85</v>
      </c>
      <c r="C90" s="55" t="s">
        <v>1790</v>
      </c>
      <c r="D90" s="54" t="s">
        <v>1791</v>
      </c>
      <c r="E90" s="55" t="s">
        <v>1792</v>
      </c>
      <c r="F90" s="56" t="s">
        <v>1793</v>
      </c>
      <c r="G90" s="123">
        <f t="shared" si="4"/>
        <v>2</v>
      </c>
      <c r="H90" s="54">
        <v>2</v>
      </c>
      <c r="I90" s="51"/>
      <c r="J90" s="49">
        <f t="shared" si="5"/>
        <v>8</v>
      </c>
      <c r="K90" s="49"/>
      <c r="L90" s="49"/>
      <c r="M90" s="50"/>
    </row>
    <row r="91" spans="1:13" ht="18.75" customHeight="1" x14ac:dyDescent="0.3">
      <c r="A91" s="323"/>
      <c r="B91" s="287">
        <v>86</v>
      </c>
      <c r="C91" s="55" t="s">
        <v>1794</v>
      </c>
      <c r="D91" s="54" t="s">
        <v>1795</v>
      </c>
      <c r="E91" s="55" t="s">
        <v>1796</v>
      </c>
      <c r="F91" s="56" t="s">
        <v>1797</v>
      </c>
      <c r="G91" s="123">
        <f t="shared" si="4"/>
        <v>6</v>
      </c>
      <c r="H91" s="54">
        <v>6</v>
      </c>
      <c r="I91" s="51"/>
      <c r="J91" s="49">
        <f t="shared" si="5"/>
        <v>24</v>
      </c>
      <c r="K91" s="49"/>
      <c r="L91" s="49"/>
      <c r="M91" s="50"/>
    </row>
    <row r="92" spans="1:13" ht="18.75" customHeight="1" x14ac:dyDescent="0.3">
      <c r="A92" s="323"/>
      <c r="B92" s="287">
        <v>87</v>
      </c>
      <c r="C92" s="53" t="s">
        <v>1826</v>
      </c>
      <c r="D92" s="54" t="s">
        <v>1827</v>
      </c>
      <c r="E92" s="55" t="s">
        <v>1828</v>
      </c>
      <c r="F92" s="56" t="s">
        <v>1829</v>
      </c>
      <c r="G92" s="123">
        <f t="shared" si="4"/>
        <v>3</v>
      </c>
      <c r="H92" s="54">
        <v>3</v>
      </c>
      <c r="I92" s="51"/>
      <c r="J92" s="49">
        <f t="shared" si="5"/>
        <v>12</v>
      </c>
      <c r="K92" s="49"/>
      <c r="L92" s="49"/>
      <c r="M92" s="50"/>
    </row>
    <row r="93" spans="1:13" ht="18.75" customHeight="1" x14ac:dyDescent="0.3">
      <c r="A93" s="323"/>
      <c r="B93" s="287">
        <v>88</v>
      </c>
      <c r="C93" s="53" t="s">
        <v>1854</v>
      </c>
      <c r="D93" s="54" t="s">
        <v>1855</v>
      </c>
      <c r="E93" s="55" t="s">
        <v>1856</v>
      </c>
      <c r="F93" s="56" t="s">
        <v>1857</v>
      </c>
      <c r="G93" s="123">
        <f t="shared" si="4"/>
        <v>4</v>
      </c>
      <c r="H93" s="54">
        <v>4</v>
      </c>
      <c r="I93" s="51"/>
      <c r="J93" s="49">
        <f t="shared" si="5"/>
        <v>16</v>
      </c>
      <c r="K93" s="49"/>
      <c r="L93" s="49"/>
      <c r="M93" s="50"/>
    </row>
    <row r="94" spans="1:13" ht="18.75" customHeight="1" x14ac:dyDescent="0.3">
      <c r="A94" s="323"/>
      <c r="B94" s="287">
        <v>89</v>
      </c>
      <c r="C94" s="53" t="s">
        <v>1861</v>
      </c>
      <c r="D94" s="54" t="s">
        <v>1862</v>
      </c>
      <c r="E94" s="55" t="s">
        <v>1863</v>
      </c>
      <c r="F94" s="56" t="s">
        <v>1864</v>
      </c>
      <c r="G94" s="123">
        <f t="shared" si="4"/>
        <v>3</v>
      </c>
      <c r="H94" s="54">
        <v>3</v>
      </c>
      <c r="I94" s="51"/>
      <c r="J94" s="49">
        <f t="shared" si="5"/>
        <v>12</v>
      </c>
      <c r="K94" s="49"/>
      <c r="L94" s="49"/>
      <c r="M94" s="50"/>
    </row>
    <row r="95" spans="1:13" ht="18.75" customHeight="1" x14ac:dyDescent="0.3">
      <c r="A95" s="323"/>
      <c r="B95" s="287">
        <v>90</v>
      </c>
      <c r="C95" s="53" t="s">
        <v>1869</v>
      </c>
      <c r="D95" s="54" t="s">
        <v>1870</v>
      </c>
      <c r="E95" s="55" t="s">
        <v>1871</v>
      </c>
      <c r="F95" s="56" t="s">
        <v>1872</v>
      </c>
      <c r="G95" s="123">
        <f t="shared" si="4"/>
        <v>1</v>
      </c>
      <c r="H95" s="54">
        <v>1</v>
      </c>
      <c r="I95" s="51"/>
      <c r="J95" s="49">
        <f t="shared" si="5"/>
        <v>4</v>
      </c>
      <c r="K95" s="49"/>
      <c r="L95" s="49"/>
      <c r="M95" s="50"/>
    </row>
    <row r="96" spans="1:13" ht="18.75" customHeight="1" x14ac:dyDescent="0.3">
      <c r="A96" s="323"/>
      <c r="B96" s="287">
        <v>91</v>
      </c>
      <c r="C96" s="53" t="s">
        <v>1873</v>
      </c>
      <c r="D96" s="54" t="s">
        <v>1874</v>
      </c>
      <c r="E96" s="55" t="s">
        <v>1875</v>
      </c>
      <c r="F96" s="56" t="s">
        <v>1876</v>
      </c>
      <c r="G96" s="123">
        <f t="shared" si="4"/>
        <v>3</v>
      </c>
      <c r="H96" s="54">
        <v>3</v>
      </c>
      <c r="I96" s="51"/>
      <c r="J96" s="49">
        <f t="shared" si="5"/>
        <v>12</v>
      </c>
      <c r="K96" s="49"/>
      <c r="L96" s="49"/>
      <c r="M96" s="50"/>
    </row>
    <row r="97" spans="1:13" ht="18.75" customHeight="1" x14ac:dyDescent="0.3">
      <c r="A97" s="323"/>
      <c r="B97" s="287">
        <v>92</v>
      </c>
      <c r="C97" s="58" t="s">
        <v>1755</v>
      </c>
      <c r="D97" s="54" t="s">
        <v>1921</v>
      </c>
      <c r="E97" s="55" t="s">
        <v>1757</v>
      </c>
      <c r="F97" s="56" t="s">
        <v>1922</v>
      </c>
      <c r="G97" s="123">
        <f t="shared" si="4"/>
        <v>3</v>
      </c>
      <c r="H97" s="59">
        <v>3</v>
      </c>
      <c r="I97" s="51"/>
      <c r="J97" s="49">
        <f t="shared" si="5"/>
        <v>12</v>
      </c>
      <c r="K97" s="49"/>
      <c r="L97" s="49"/>
      <c r="M97" s="50"/>
    </row>
    <row r="98" spans="1:13" ht="18.75" customHeight="1" x14ac:dyDescent="0.3">
      <c r="A98" s="323"/>
      <c r="B98" s="287">
        <v>93</v>
      </c>
      <c r="C98" s="53" t="s">
        <v>1938</v>
      </c>
      <c r="D98" s="54" t="s">
        <v>1939</v>
      </c>
      <c r="E98" s="55" t="s">
        <v>1940</v>
      </c>
      <c r="F98" s="56" t="s">
        <v>1941</v>
      </c>
      <c r="G98" s="123">
        <f t="shared" si="4"/>
        <v>4</v>
      </c>
      <c r="H98" s="57">
        <v>4</v>
      </c>
      <c r="I98" s="51"/>
      <c r="J98" s="49">
        <f t="shared" si="5"/>
        <v>16</v>
      </c>
      <c r="K98" s="49"/>
      <c r="L98" s="49"/>
      <c r="M98" s="50"/>
    </row>
    <row r="99" spans="1:13" ht="18.75" customHeight="1" x14ac:dyDescent="0.3">
      <c r="A99" s="323"/>
      <c r="B99" s="287">
        <v>94</v>
      </c>
      <c r="C99" s="53" t="s">
        <v>1942</v>
      </c>
      <c r="D99" s="54" t="s">
        <v>1943</v>
      </c>
      <c r="E99" s="55" t="s">
        <v>1944</v>
      </c>
      <c r="F99" s="56" t="s">
        <v>1945</v>
      </c>
      <c r="G99" s="123">
        <f t="shared" si="4"/>
        <v>5</v>
      </c>
      <c r="H99" s="57">
        <v>5</v>
      </c>
      <c r="I99" s="51"/>
      <c r="J99" s="49">
        <v>28</v>
      </c>
      <c r="K99" s="49"/>
      <c r="L99" s="49"/>
      <c r="M99" s="50"/>
    </row>
    <row r="100" spans="1:13" ht="18.75" customHeight="1" x14ac:dyDescent="0.3">
      <c r="A100" s="323"/>
      <c r="B100" s="287">
        <v>95</v>
      </c>
      <c r="C100" s="53" t="s">
        <v>1977</v>
      </c>
      <c r="D100" s="54" t="s">
        <v>1978</v>
      </c>
      <c r="E100" s="55" t="s">
        <v>1979</v>
      </c>
      <c r="F100" s="56" t="s">
        <v>1980</v>
      </c>
      <c r="G100" s="123">
        <f t="shared" si="4"/>
        <v>3</v>
      </c>
      <c r="H100" s="57">
        <v>3</v>
      </c>
      <c r="I100" s="51"/>
      <c r="J100" s="49">
        <f t="shared" si="5"/>
        <v>12</v>
      </c>
      <c r="K100" s="49"/>
      <c r="L100" s="49"/>
      <c r="M100" s="50"/>
    </row>
    <row r="101" spans="1:13" ht="18.75" customHeight="1" x14ac:dyDescent="0.3">
      <c r="A101" s="323"/>
      <c r="B101" s="287">
        <v>96</v>
      </c>
      <c r="C101" s="53" t="s">
        <v>1997</v>
      </c>
      <c r="D101" s="54" t="s">
        <v>1998</v>
      </c>
      <c r="E101" s="55" t="s">
        <v>1999</v>
      </c>
      <c r="F101" s="56" t="s">
        <v>2000</v>
      </c>
      <c r="G101" s="123">
        <f t="shared" si="4"/>
        <v>5</v>
      </c>
      <c r="H101" s="57">
        <v>5</v>
      </c>
      <c r="I101" s="49"/>
      <c r="J101" s="49">
        <f t="shared" si="5"/>
        <v>20</v>
      </c>
      <c r="K101" s="49"/>
      <c r="L101" s="49"/>
      <c r="M101" s="50"/>
    </row>
    <row r="102" spans="1:13" ht="18.75" customHeight="1" x14ac:dyDescent="0.3">
      <c r="A102" s="323"/>
      <c r="B102" s="287">
        <v>97</v>
      </c>
      <c r="C102" s="53" t="s">
        <v>2004</v>
      </c>
      <c r="D102" s="54" t="s">
        <v>2005</v>
      </c>
      <c r="E102" s="53" t="s">
        <v>2006</v>
      </c>
      <c r="F102" s="56" t="s">
        <v>2007</v>
      </c>
      <c r="G102" s="123">
        <f t="shared" si="4"/>
        <v>3</v>
      </c>
      <c r="H102" s="57">
        <v>3</v>
      </c>
      <c r="I102" s="49"/>
      <c r="J102" s="49">
        <f t="shared" si="5"/>
        <v>12</v>
      </c>
      <c r="K102" s="49"/>
      <c r="L102" s="49"/>
      <c r="M102" s="50"/>
    </row>
    <row r="103" spans="1:13" ht="18.75" customHeight="1" x14ac:dyDescent="0.3">
      <c r="A103" s="323"/>
      <c r="B103" s="287">
        <v>98</v>
      </c>
      <c r="C103" s="53" t="s">
        <v>2038</v>
      </c>
      <c r="D103" s="54" t="s">
        <v>2039</v>
      </c>
      <c r="E103" s="55" t="s">
        <v>2040</v>
      </c>
      <c r="F103" s="56" t="s">
        <v>2041</v>
      </c>
      <c r="G103" s="123">
        <f t="shared" si="4"/>
        <v>5</v>
      </c>
      <c r="H103" s="57">
        <v>5</v>
      </c>
      <c r="I103" s="49"/>
      <c r="J103" s="49">
        <f t="shared" si="5"/>
        <v>20</v>
      </c>
      <c r="K103" s="49"/>
      <c r="L103" s="49"/>
      <c r="M103" s="50"/>
    </row>
    <row r="104" spans="1:13" ht="18.75" customHeight="1" x14ac:dyDescent="0.3">
      <c r="A104" s="323"/>
      <c r="B104" s="287">
        <v>99</v>
      </c>
      <c r="C104" s="53" t="s">
        <v>2046</v>
      </c>
      <c r="D104" s="54" t="s">
        <v>2047</v>
      </c>
      <c r="E104" s="55" t="s">
        <v>2048</v>
      </c>
      <c r="F104" s="56" t="s">
        <v>2049</v>
      </c>
      <c r="G104" s="123">
        <f t="shared" si="4"/>
        <v>6</v>
      </c>
      <c r="H104" s="57">
        <v>6</v>
      </c>
      <c r="I104" s="49"/>
      <c r="J104" s="49">
        <f t="shared" si="5"/>
        <v>24</v>
      </c>
      <c r="K104" s="49"/>
      <c r="L104" s="49"/>
      <c r="M104" s="50"/>
    </row>
    <row r="105" spans="1:13" ht="18.75" customHeight="1" x14ac:dyDescent="0.3">
      <c r="A105" s="323"/>
      <c r="B105" s="287">
        <v>100</v>
      </c>
      <c r="C105" s="53" t="s">
        <v>2058</v>
      </c>
      <c r="D105" s="54" t="s">
        <v>2059</v>
      </c>
      <c r="E105" s="55" t="s">
        <v>2060</v>
      </c>
      <c r="F105" s="56" t="s">
        <v>2061</v>
      </c>
      <c r="G105" s="123">
        <f t="shared" si="4"/>
        <v>5</v>
      </c>
      <c r="H105" s="57">
        <v>5</v>
      </c>
      <c r="I105" s="49"/>
      <c r="J105" s="49">
        <f t="shared" si="5"/>
        <v>20</v>
      </c>
      <c r="K105" s="49"/>
      <c r="L105" s="49"/>
      <c r="M105" s="50"/>
    </row>
    <row r="106" spans="1:13" ht="18.75" customHeight="1" x14ac:dyDescent="0.3">
      <c r="A106" s="323"/>
      <c r="B106" s="287">
        <v>101</v>
      </c>
      <c r="C106" s="53" t="s">
        <v>2092</v>
      </c>
      <c r="D106" s="54" t="s">
        <v>2093</v>
      </c>
      <c r="E106" s="53" t="s">
        <v>2094</v>
      </c>
      <c r="F106" s="54" t="s">
        <v>2095</v>
      </c>
      <c r="G106" s="123">
        <f t="shared" si="4"/>
        <v>6</v>
      </c>
      <c r="H106" s="57">
        <v>1</v>
      </c>
      <c r="I106" s="51">
        <v>5</v>
      </c>
      <c r="J106" s="49">
        <f t="shared" si="5"/>
        <v>14</v>
      </c>
      <c r="K106" s="49"/>
      <c r="L106" s="49"/>
      <c r="M106" s="50"/>
    </row>
    <row r="107" spans="1:13" ht="18.75" customHeight="1" x14ac:dyDescent="0.3">
      <c r="A107" s="323"/>
      <c r="B107" s="287">
        <v>102</v>
      </c>
      <c r="C107" s="53" t="s">
        <v>2096</v>
      </c>
      <c r="D107" s="54" t="s">
        <v>2097</v>
      </c>
      <c r="E107" s="53" t="s">
        <v>2098</v>
      </c>
      <c r="F107" s="54" t="s">
        <v>2099</v>
      </c>
      <c r="G107" s="123">
        <f t="shared" si="4"/>
        <v>4</v>
      </c>
      <c r="H107" s="57">
        <v>4</v>
      </c>
      <c r="I107" s="51"/>
      <c r="J107" s="49">
        <f t="shared" si="5"/>
        <v>16</v>
      </c>
      <c r="K107" s="49"/>
      <c r="L107" s="49"/>
      <c r="M107" s="50"/>
    </row>
    <row r="108" spans="1:13" ht="18.75" customHeight="1" x14ac:dyDescent="0.3">
      <c r="A108" s="323"/>
      <c r="B108" s="287">
        <v>103</v>
      </c>
      <c r="C108" s="53" t="s">
        <v>2104</v>
      </c>
      <c r="D108" s="54" t="s">
        <v>2105</v>
      </c>
      <c r="E108" s="53" t="s">
        <v>2106</v>
      </c>
      <c r="F108" s="54" t="s">
        <v>2107</v>
      </c>
      <c r="G108" s="123">
        <f t="shared" si="4"/>
        <v>5</v>
      </c>
      <c r="H108" s="95">
        <v>5</v>
      </c>
      <c r="I108" s="51"/>
      <c r="J108" s="49">
        <f t="shared" si="5"/>
        <v>20</v>
      </c>
      <c r="K108" s="49"/>
      <c r="L108" s="49"/>
      <c r="M108" s="50"/>
    </row>
    <row r="109" spans="1:13" ht="18.75" customHeight="1" x14ac:dyDescent="0.3">
      <c r="A109" s="323"/>
      <c r="B109" s="287">
        <v>104</v>
      </c>
      <c r="C109" s="53" t="s">
        <v>2112</v>
      </c>
      <c r="D109" s="54" t="s">
        <v>2113</v>
      </c>
      <c r="E109" s="53" t="s">
        <v>2114</v>
      </c>
      <c r="F109" s="54" t="s">
        <v>2115</v>
      </c>
      <c r="G109" s="123">
        <f t="shared" si="4"/>
        <v>2</v>
      </c>
      <c r="H109" s="57">
        <v>2</v>
      </c>
      <c r="I109" s="51"/>
      <c r="J109" s="49">
        <f t="shared" si="5"/>
        <v>8</v>
      </c>
      <c r="K109" s="49"/>
      <c r="L109" s="49"/>
      <c r="M109" s="52"/>
    </row>
    <row r="110" spans="1:13" ht="18.75" customHeight="1" x14ac:dyDescent="0.3">
      <c r="A110" s="323"/>
      <c r="B110" s="287">
        <v>105</v>
      </c>
      <c r="C110" s="53" t="s">
        <v>2116</v>
      </c>
      <c r="D110" s="54" t="s">
        <v>2117</v>
      </c>
      <c r="E110" s="53" t="s">
        <v>2118</v>
      </c>
      <c r="F110" s="54" t="s">
        <v>2119</v>
      </c>
      <c r="G110" s="123">
        <f t="shared" si="4"/>
        <v>3</v>
      </c>
      <c r="H110" s="57">
        <v>3</v>
      </c>
      <c r="I110" s="51"/>
      <c r="J110" s="49">
        <f t="shared" si="5"/>
        <v>12</v>
      </c>
      <c r="K110" s="49"/>
      <c r="L110" s="49"/>
      <c r="M110" s="52"/>
    </row>
    <row r="111" spans="1:13" ht="18.75" customHeight="1" x14ac:dyDescent="0.3">
      <c r="A111" s="323"/>
      <c r="B111" s="287">
        <v>106</v>
      </c>
      <c r="C111" s="53" t="s">
        <v>2127</v>
      </c>
      <c r="D111" s="54" t="s">
        <v>2128</v>
      </c>
      <c r="E111" s="53" t="s">
        <v>2129</v>
      </c>
      <c r="F111" s="54" t="s">
        <v>2130</v>
      </c>
      <c r="G111" s="123">
        <f t="shared" si="4"/>
        <v>2</v>
      </c>
      <c r="H111" s="57">
        <v>2</v>
      </c>
      <c r="I111" s="51"/>
      <c r="J111" s="49">
        <f t="shared" si="5"/>
        <v>8</v>
      </c>
      <c r="K111" s="49"/>
      <c r="L111" s="49"/>
      <c r="M111" s="52"/>
    </row>
    <row r="112" spans="1:13" ht="18.75" customHeight="1" x14ac:dyDescent="0.3">
      <c r="A112" s="324"/>
      <c r="B112" s="298">
        <v>107</v>
      </c>
      <c r="C112" s="96" t="s">
        <v>1650</v>
      </c>
      <c r="D112" s="97" t="s">
        <v>1651</v>
      </c>
      <c r="E112" s="96" t="s">
        <v>1652</v>
      </c>
      <c r="F112" s="97" t="s">
        <v>1653</v>
      </c>
      <c r="G112" s="123">
        <f t="shared" si="4"/>
        <v>2</v>
      </c>
      <c r="H112" s="97">
        <v>2</v>
      </c>
      <c r="I112" s="98"/>
      <c r="J112" s="99">
        <f t="shared" si="5"/>
        <v>8</v>
      </c>
      <c r="K112" s="99"/>
      <c r="L112" s="99"/>
      <c r="M112" s="100"/>
    </row>
    <row r="113" spans="1:13" ht="21" customHeight="1" x14ac:dyDescent="0.3">
      <c r="A113" s="316" t="s">
        <v>176</v>
      </c>
      <c r="B113" s="297"/>
      <c r="C113" s="319" t="s">
        <v>2188</v>
      </c>
      <c r="D113" s="320"/>
      <c r="E113" s="320"/>
      <c r="F113" s="321"/>
      <c r="G113" s="134">
        <f>SUM(G114:G124)</f>
        <v>32</v>
      </c>
      <c r="H113" s="134">
        <f t="shared" ref="H113:J113" si="6">SUM(H114:H124)</f>
        <v>29</v>
      </c>
      <c r="I113" s="134">
        <f t="shared" si="6"/>
        <v>4</v>
      </c>
      <c r="J113" s="134">
        <f t="shared" si="6"/>
        <v>124</v>
      </c>
      <c r="K113" s="134">
        <f t="shared" ref="K113:L113" si="7">SUM(K114:K124)</f>
        <v>0</v>
      </c>
      <c r="L113" s="134">
        <f t="shared" si="7"/>
        <v>0</v>
      </c>
      <c r="M113" s="145"/>
    </row>
    <row r="114" spans="1:13" ht="18.75" customHeight="1" x14ac:dyDescent="0.3">
      <c r="A114" s="317"/>
      <c r="B114" s="288">
        <v>1</v>
      </c>
      <c r="C114" s="129" t="s">
        <v>177</v>
      </c>
      <c r="D114" s="130" t="s">
        <v>178</v>
      </c>
      <c r="E114" s="129" t="s">
        <v>2186</v>
      </c>
      <c r="F114" s="130" t="s">
        <v>2187</v>
      </c>
      <c r="G114" s="130">
        <v>3</v>
      </c>
      <c r="H114" s="131">
        <v>2</v>
      </c>
      <c r="I114" s="131">
        <v>1</v>
      </c>
      <c r="J114" s="132">
        <f t="shared" si="5"/>
        <v>10</v>
      </c>
      <c r="K114" s="132"/>
      <c r="L114" s="132"/>
      <c r="M114" s="133"/>
    </row>
    <row r="115" spans="1:13" ht="18.75" customHeight="1" x14ac:dyDescent="0.3">
      <c r="A115" s="317"/>
      <c r="B115" s="288">
        <v>2</v>
      </c>
      <c r="C115" s="70" t="s">
        <v>179</v>
      </c>
      <c r="D115" s="71" t="s">
        <v>180</v>
      </c>
      <c r="E115" s="70" t="s">
        <v>181</v>
      </c>
      <c r="F115" s="71" t="s">
        <v>182</v>
      </c>
      <c r="G115" s="71">
        <v>2</v>
      </c>
      <c r="H115" s="72">
        <v>2</v>
      </c>
      <c r="I115" s="73"/>
      <c r="J115" s="73">
        <f t="shared" ref="J115:J168" si="8">H115*4+I115*2</f>
        <v>8</v>
      </c>
      <c r="K115" s="73"/>
      <c r="L115" s="73"/>
      <c r="M115" s="74"/>
    </row>
    <row r="116" spans="1:13" ht="18.75" customHeight="1" x14ac:dyDescent="0.3">
      <c r="A116" s="317"/>
      <c r="B116" s="288">
        <v>3</v>
      </c>
      <c r="C116" s="70" t="s">
        <v>183</v>
      </c>
      <c r="D116" s="71" t="s">
        <v>184</v>
      </c>
      <c r="E116" s="70" t="s">
        <v>185</v>
      </c>
      <c r="F116" s="71" t="s">
        <v>186</v>
      </c>
      <c r="G116" s="71">
        <v>2</v>
      </c>
      <c r="H116" s="72">
        <v>2</v>
      </c>
      <c r="I116" s="73"/>
      <c r="J116" s="73">
        <f t="shared" si="8"/>
        <v>8</v>
      </c>
      <c r="K116" s="73"/>
      <c r="L116" s="73"/>
      <c r="M116" s="74"/>
    </row>
    <row r="117" spans="1:13" ht="18.75" customHeight="1" x14ac:dyDescent="0.3">
      <c r="A117" s="317"/>
      <c r="B117" s="288">
        <v>4</v>
      </c>
      <c r="C117" s="70" t="s">
        <v>789</v>
      </c>
      <c r="D117" s="71" t="s">
        <v>1260</v>
      </c>
      <c r="E117" s="70" t="s">
        <v>1261</v>
      </c>
      <c r="F117" s="71" t="s">
        <v>1262</v>
      </c>
      <c r="G117" s="71">
        <v>2</v>
      </c>
      <c r="H117" s="72">
        <v>2</v>
      </c>
      <c r="I117" s="72"/>
      <c r="J117" s="73">
        <f t="shared" si="8"/>
        <v>8</v>
      </c>
      <c r="K117" s="73"/>
      <c r="L117" s="73"/>
      <c r="M117" s="74"/>
    </row>
    <row r="118" spans="1:13" ht="18.75" customHeight="1" x14ac:dyDescent="0.3">
      <c r="A118" s="317"/>
      <c r="B118" s="288">
        <v>5</v>
      </c>
      <c r="C118" s="70" t="s">
        <v>1426</v>
      </c>
      <c r="D118" s="71" t="s">
        <v>1427</v>
      </c>
      <c r="E118" s="70" t="s">
        <v>1428</v>
      </c>
      <c r="F118" s="71" t="s">
        <v>1429</v>
      </c>
      <c r="G118" s="71">
        <v>5</v>
      </c>
      <c r="H118" s="72">
        <v>3</v>
      </c>
      <c r="I118" s="72">
        <v>2</v>
      </c>
      <c r="J118" s="73">
        <f t="shared" si="8"/>
        <v>16</v>
      </c>
      <c r="K118" s="73"/>
      <c r="L118" s="73"/>
      <c r="M118" s="74"/>
    </row>
    <row r="119" spans="1:13" ht="18.75" customHeight="1" x14ac:dyDescent="0.3">
      <c r="A119" s="317"/>
      <c r="B119" s="288">
        <v>6</v>
      </c>
      <c r="C119" s="75" t="s">
        <v>1766</v>
      </c>
      <c r="D119" s="76" t="s">
        <v>1767</v>
      </c>
      <c r="E119" s="75" t="s">
        <v>1768</v>
      </c>
      <c r="F119" s="77" t="s">
        <v>1769</v>
      </c>
      <c r="G119" s="76">
        <v>5</v>
      </c>
      <c r="H119" s="72">
        <v>5</v>
      </c>
      <c r="I119" s="72"/>
      <c r="J119" s="73">
        <f t="shared" si="8"/>
        <v>20</v>
      </c>
      <c r="K119" s="73"/>
      <c r="L119" s="73"/>
      <c r="M119" s="74"/>
    </row>
    <row r="120" spans="1:13" ht="18.75" customHeight="1" x14ac:dyDescent="0.3">
      <c r="A120" s="317"/>
      <c r="B120" s="288">
        <v>7</v>
      </c>
      <c r="C120" s="78" t="s">
        <v>1897</v>
      </c>
      <c r="D120" s="76" t="s">
        <v>1898</v>
      </c>
      <c r="E120" s="75" t="s">
        <v>1899</v>
      </c>
      <c r="F120" s="77" t="s">
        <v>1900</v>
      </c>
      <c r="G120" s="76">
        <v>2</v>
      </c>
      <c r="H120" s="72">
        <v>2</v>
      </c>
      <c r="I120" s="72"/>
      <c r="J120" s="73">
        <f t="shared" si="8"/>
        <v>8</v>
      </c>
      <c r="K120" s="73"/>
      <c r="L120" s="73"/>
      <c r="M120" s="74"/>
    </row>
    <row r="121" spans="1:13" ht="18.75" customHeight="1" x14ac:dyDescent="0.3">
      <c r="A121" s="317"/>
      <c r="B121" s="288">
        <v>8</v>
      </c>
      <c r="C121" s="78" t="s">
        <v>1951</v>
      </c>
      <c r="D121" s="76" t="s">
        <v>1952</v>
      </c>
      <c r="E121" s="75" t="s">
        <v>1953</v>
      </c>
      <c r="F121" s="77" t="s">
        <v>1954</v>
      </c>
      <c r="G121" s="79">
        <v>2</v>
      </c>
      <c r="H121" s="72">
        <v>1</v>
      </c>
      <c r="I121" s="72">
        <v>1</v>
      </c>
      <c r="J121" s="73">
        <f t="shared" si="8"/>
        <v>6</v>
      </c>
      <c r="K121" s="73"/>
      <c r="L121" s="73"/>
      <c r="M121" s="74"/>
    </row>
    <row r="122" spans="1:13" ht="18.75" customHeight="1" x14ac:dyDescent="0.3">
      <c r="A122" s="317"/>
      <c r="B122" s="288">
        <v>9</v>
      </c>
      <c r="C122" s="78" t="s">
        <v>1973</v>
      </c>
      <c r="D122" s="76" t="s">
        <v>1974</v>
      </c>
      <c r="E122" s="75" t="s">
        <v>1975</v>
      </c>
      <c r="F122" s="77" t="s">
        <v>1976</v>
      </c>
      <c r="G122" s="79">
        <v>3</v>
      </c>
      <c r="H122" s="72">
        <v>3</v>
      </c>
      <c r="I122" s="72"/>
      <c r="J122" s="73">
        <f t="shared" si="8"/>
        <v>12</v>
      </c>
      <c r="K122" s="73"/>
      <c r="L122" s="73"/>
      <c r="M122" s="74"/>
    </row>
    <row r="123" spans="1:13" ht="18.75" customHeight="1" x14ac:dyDescent="0.3">
      <c r="A123" s="317"/>
      <c r="B123" s="288">
        <v>10</v>
      </c>
      <c r="C123" s="78" t="s">
        <v>2022</v>
      </c>
      <c r="D123" s="76" t="s">
        <v>2023</v>
      </c>
      <c r="E123" s="75" t="s">
        <v>2024</v>
      </c>
      <c r="F123" s="77" t="s">
        <v>2025</v>
      </c>
      <c r="G123" s="79">
        <v>3</v>
      </c>
      <c r="H123" s="72">
        <v>3</v>
      </c>
      <c r="I123" s="73"/>
      <c r="J123" s="73">
        <f t="shared" si="8"/>
        <v>12</v>
      </c>
      <c r="K123" s="73"/>
      <c r="L123" s="73"/>
      <c r="M123" s="74"/>
    </row>
    <row r="124" spans="1:13" ht="18.75" customHeight="1" x14ac:dyDescent="0.3">
      <c r="A124" s="318"/>
      <c r="B124" s="296">
        <v>11</v>
      </c>
      <c r="C124" s="80" t="s">
        <v>2150</v>
      </c>
      <c r="D124" s="81" t="s">
        <v>2151</v>
      </c>
      <c r="E124" s="80" t="s">
        <v>2152</v>
      </c>
      <c r="F124" s="81" t="s">
        <v>2153</v>
      </c>
      <c r="G124" s="82">
        <v>3</v>
      </c>
      <c r="H124" s="82">
        <v>4</v>
      </c>
      <c r="I124" s="83"/>
      <c r="J124" s="84">
        <f t="shared" si="8"/>
        <v>16</v>
      </c>
      <c r="K124" s="84"/>
      <c r="L124" s="84"/>
      <c r="M124" s="85"/>
    </row>
    <row r="125" spans="1:13" ht="22.5" customHeight="1" x14ac:dyDescent="0.3">
      <c r="A125" s="364" t="s">
        <v>52</v>
      </c>
      <c r="B125" s="295"/>
      <c r="C125" s="355" t="s">
        <v>2191</v>
      </c>
      <c r="D125" s="356"/>
      <c r="E125" s="356"/>
      <c r="F125" s="357"/>
      <c r="G125" s="135">
        <f t="shared" ref="G125:L125" si="9">SUM(G126:G187)</f>
        <v>244</v>
      </c>
      <c r="H125" s="135">
        <f t="shared" si="9"/>
        <v>223</v>
      </c>
      <c r="I125" s="135">
        <f t="shared" si="9"/>
        <v>17</v>
      </c>
      <c r="J125" s="135">
        <f t="shared" si="9"/>
        <v>926</v>
      </c>
      <c r="K125" s="135">
        <f t="shared" si="9"/>
        <v>0</v>
      </c>
      <c r="L125" s="135">
        <f t="shared" si="9"/>
        <v>0</v>
      </c>
      <c r="M125" s="146"/>
    </row>
    <row r="126" spans="1:13" ht="18.75" customHeight="1" x14ac:dyDescent="0.3">
      <c r="A126" s="336"/>
      <c r="B126" s="289">
        <v>1</v>
      </c>
      <c r="C126" s="43" t="s">
        <v>18</v>
      </c>
      <c r="D126" s="44" t="s">
        <v>19</v>
      </c>
      <c r="E126" s="43" t="s">
        <v>2189</v>
      </c>
      <c r="F126" s="44" t="s">
        <v>2190</v>
      </c>
      <c r="G126" s="44">
        <v>4</v>
      </c>
      <c r="H126" s="44">
        <v>4</v>
      </c>
      <c r="I126" s="69"/>
      <c r="J126" s="45">
        <f t="shared" si="8"/>
        <v>16</v>
      </c>
      <c r="K126" s="45"/>
      <c r="L126" s="45"/>
      <c r="M126" s="46"/>
    </row>
    <row r="127" spans="1:13" ht="18.75" customHeight="1" x14ac:dyDescent="0.3">
      <c r="A127" s="336"/>
      <c r="B127" s="289">
        <v>2</v>
      </c>
      <c r="C127" s="1" t="s">
        <v>20</v>
      </c>
      <c r="D127" s="2" t="s">
        <v>21</v>
      </c>
      <c r="E127" s="1" t="s">
        <v>22</v>
      </c>
      <c r="F127" s="2" t="s">
        <v>23</v>
      </c>
      <c r="G127" s="2">
        <v>3</v>
      </c>
      <c r="H127" s="2">
        <v>3</v>
      </c>
      <c r="I127" s="3"/>
      <c r="J127" s="4">
        <f t="shared" si="8"/>
        <v>12</v>
      </c>
      <c r="K127" s="4"/>
      <c r="L127" s="4"/>
      <c r="M127" s="5"/>
    </row>
    <row r="128" spans="1:13" ht="18.75" customHeight="1" x14ac:dyDescent="0.3">
      <c r="A128" s="336"/>
      <c r="B128" s="289">
        <v>3</v>
      </c>
      <c r="C128" s="1" t="s">
        <v>24</v>
      </c>
      <c r="D128" s="2" t="s">
        <v>25</v>
      </c>
      <c r="E128" s="1" t="s">
        <v>26</v>
      </c>
      <c r="F128" s="2" t="s">
        <v>27</v>
      </c>
      <c r="G128" s="2">
        <v>7</v>
      </c>
      <c r="H128" s="2">
        <v>7</v>
      </c>
      <c r="I128" s="3"/>
      <c r="J128" s="4">
        <f t="shared" si="8"/>
        <v>28</v>
      </c>
      <c r="K128" s="4"/>
      <c r="L128" s="4"/>
      <c r="M128" s="5"/>
    </row>
    <row r="129" spans="1:13" ht="18.75" customHeight="1" x14ac:dyDescent="0.3">
      <c r="A129" s="336"/>
      <c r="B129" s="289">
        <v>4</v>
      </c>
      <c r="C129" s="1" t="s">
        <v>32</v>
      </c>
      <c r="D129" s="2" t="s">
        <v>33</v>
      </c>
      <c r="E129" s="1" t="s">
        <v>34</v>
      </c>
      <c r="F129" s="2" t="s">
        <v>35</v>
      </c>
      <c r="G129" s="2">
        <v>7</v>
      </c>
      <c r="H129" s="2">
        <v>7</v>
      </c>
      <c r="I129" s="3"/>
      <c r="J129" s="4">
        <f t="shared" si="8"/>
        <v>28</v>
      </c>
      <c r="K129" s="4"/>
      <c r="L129" s="4"/>
      <c r="M129" s="5"/>
    </row>
    <row r="130" spans="1:13" ht="18.75" customHeight="1" x14ac:dyDescent="0.3">
      <c r="A130" s="336"/>
      <c r="B130" s="289">
        <v>5</v>
      </c>
      <c r="C130" s="1" t="s">
        <v>36</v>
      </c>
      <c r="D130" s="2" t="s">
        <v>37</v>
      </c>
      <c r="E130" s="1" t="s">
        <v>38</v>
      </c>
      <c r="F130" s="2" t="s">
        <v>39</v>
      </c>
      <c r="G130" s="2">
        <v>4</v>
      </c>
      <c r="H130" s="2">
        <v>4</v>
      </c>
      <c r="I130" s="3"/>
      <c r="J130" s="4">
        <f t="shared" si="8"/>
        <v>16</v>
      </c>
      <c r="K130" s="4"/>
      <c r="L130" s="4"/>
      <c r="M130" s="5"/>
    </row>
    <row r="131" spans="1:13" ht="18.75" customHeight="1" x14ac:dyDescent="0.3">
      <c r="A131" s="336"/>
      <c r="B131" s="289">
        <v>6</v>
      </c>
      <c r="C131" s="1" t="s">
        <v>40</v>
      </c>
      <c r="D131" s="2" t="s">
        <v>41</v>
      </c>
      <c r="E131" s="1" t="s">
        <v>42</v>
      </c>
      <c r="F131" s="2" t="s">
        <v>43</v>
      </c>
      <c r="G131" s="2">
        <v>2</v>
      </c>
      <c r="H131" s="2">
        <v>2</v>
      </c>
      <c r="I131" s="3"/>
      <c r="J131" s="4">
        <f t="shared" si="8"/>
        <v>8</v>
      </c>
      <c r="K131" s="4"/>
      <c r="L131" s="4"/>
      <c r="M131" s="5"/>
    </row>
    <row r="132" spans="1:13" ht="18.75" customHeight="1" x14ac:dyDescent="0.3">
      <c r="A132" s="336"/>
      <c r="B132" s="289">
        <v>7</v>
      </c>
      <c r="C132" s="1" t="s">
        <v>44</v>
      </c>
      <c r="D132" s="2" t="s">
        <v>45</v>
      </c>
      <c r="E132" s="1" t="s">
        <v>46</v>
      </c>
      <c r="F132" s="2" t="s">
        <v>47</v>
      </c>
      <c r="G132" s="2">
        <v>3</v>
      </c>
      <c r="H132" s="2">
        <v>3</v>
      </c>
      <c r="I132" s="3"/>
      <c r="J132" s="4">
        <f t="shared" si="8"/>
        <v>12</v>
      </c>
      <c r="K132" s="4"/>
      <c r="L132" s="4"/>
      <c r="M132" s="5"/>
    </row>
    <row r="133" spans="1:13" ht="18.75" customHeight="1" x14ac:dyDescent="0.3">
      <c r="A133" s="336"/>
      <c r="B133" s="289">
        <v>8</v>
      </c>
      <c r="C133" s="1" t="s">
        <v>48</v>
      </c>
      <c r="D133" s="2" t="s">
        <v>49</v>
      </c>
      <c r="E133" s="1" t="s">
        <v>50</v>
      </c>
      <c r="F133" s="2" t="s">
        <v>51</v>
      </c>
      <c r="G133" s="2">
        <v>1</v>
      </c>
      <c r="H133" s="2">
        <v>1</v>
      </c>
      <c r="I133" s="3"/>
      <c r="J133" s="4">
        <f t="shared" si="8"/>
        <v>4</v>
      </c>
      <c r="K133" s="4"/>
      <c r="L133" s="4"/>
      <c r="M133" s="5"/>
    </row>
    <row r="134" spans="1:13" ht="18.75" customHeight="1" x14ac:dyDescent="0.3">
      <c r="A134" s="336"/>
      <c r="B134" s="289">
        <v>9</v>
      </c>
      <c r="C134" s="1" t="s">
        <v>53</v>
      </c>
      <c r="D134" s="2" t="s">
        <v>54</v>
      </c>
      <c r="E134" s="1" t="s">
        <v>55</v>
      </c>
      <c r="F134" s="2" t="s">
        <v>56</v>
      </c>
      <c r="G134" s="2">
        <v>7</v>
      </c>
      <c r="H134" s="2">
        <v>7</v>
      </c>
      <c r="I134" s="3"/>
      <c r="J134" s="4">
        <f t="shared" si="8"/>
        <v>28</v>
      </c>
      <c r="K134" s="4"/>
      <c r="L134" s="4"/>
      <c r="M134" s="5"/>
    </row>
    <row r="135" spans="1:13" ht="18.75" customHeight="1" x14ac:dyDescent="0.3">
      <c r="A135" s="336"/>
      <c r="B135" s="289">
        <v>10</v>
      </c>
      <c r="C135" s="1" t="s">
        <v>61</v>
      </c>
      <c r="D135" s="2" t="s">
        <v>62</v>
      </c>
      <c r="E135" s="1" t="s">
        <v>63</v>
      </c>
      <c r="F135" s="2" t="s">
        <v>64</v>
      </c>
      <c r="G135" s="2">
        <v>4</v>
      </c>
      <c r="H135" s="2">
        <v>4</v>
      </c>
      <c r="I135" s="4"/>
      <c r="J135" s="4">
        <f t="shared" si="8"/>
        <v>16</v>
      </c>
      <c r="K135" s="4"/>
      <c r="L135" s="4"/>
      <c r="M135" s="5"/>
    </row>
    <row r="136" spans="1:13" ht="18.75" customHeight="1" x14ac:dyDescent="0.3">
      <c r="A136" s="336"/>
      <c r="B136" s="289">
        <v>11</v>
      </c>
      <c r="C136" s="1" t="s">
        <v>65</v>
      </c>
      <c r="D136" s="2" t="s">
        <v>66</v>
      </c>
      <c r="E136" s="1" t="s">
        <v>67</v>
      </c>
      <c r="F136" s="2" t="s">
        <v>68</v>
      </c>
      <c r="G136" s="2">
        <v>6</v>
      </c>
      <c r="H136" s="2">
        <v>3</v>
      </c>
      <c r="I136" s="4"/>
      <c r="J136" s="4">
        <f t="shared" si="8"/>
        <v>12</v>
      </c>
      <c r="K136" s="4"/>
      <c r="L136" s="4"/>
      <c r="M136" s="5"/>
    </row>
    <row r="137" spans="1:13" ht="18.75" customHeight="1" x14ac:dyDescent="0.3">
      <c r="A137" s="336"/>
      <c r="B137" s="289">
        <v>12</v>
      </c>
      <c r="C137" s="1" t="s">
        <v>69</v>
      </c>
      <c r="D137" s="2" t="s">
        <v>70</v>
      </c>
      <c r="E137" s="1" t="s">
        <v>71</v>
      </c>
      <c r="F137" s="2" t="s">
        <v>72</v>
      </c>
      <c r="G137" s="2">
        <v>7</v>
      </c>
      <c r="H137" s="2">
        <v>6</v>
      </c>
      <c r="I137" s="4"/>
      <c r="J137" s="4">
        <f t="shared" si="8"/>
        <v>24</v>
      </c>
      <c r="K137" s="4"/>
      <c r="L137" s="4"/>
      <c r="M137" s="5"/>
    </row>
    <row r="138" spans="1:13" ht="18.75" customHeight="1" x14ac:dyDescent="0.3">
      <c r="A138" s="336"/>
      <c r="B138" s="289">
        <v>13</v>
      </c>
      <c r="C138" s="1" t="s">
        <v>73</v>
      </c>
      <c r="D138" s="2" t="s">
        <v>29</v>
      </c>
      <c r="E138" s="1" t="s">
        <v>74</v>
      </c>
      <c r="F138" s="2" t="s">
        <v>75</v>
      </c>
      <c r="G138" s="2">
        <v>3</v>
      </c>
      <c r="H138" s="2">
        <v>3</v>
      </c>
      <c r="I138" s="4"/>
      <c r="J138" s="4">
        <f t="shared" si="8"/>
        <v>12</v>
      </c>
      <c r="K138" s="4"/>
      <c r="L138" s="4"/>
      <c r="M138" s="5"/>
    </row>
    <row r="139" spans="1:13" ht="18.75" customHeight="1" x14ac:dyDescent="0.3">
      <c r="A139" s="336"/>
      <c r="B139" s="289">
        <v>14</v>
      </c>
      <c r="C139" s="1" t="s">
        <v>84</v>
      </c>
      <c r="D139" s="2" t="s">
        <v>85</v>
      </c>
      <c r="E139" s="1" t="s">
        <v>86</v>
      </c>
      <c r="F139" s="2" t="s">
        <v>87</v>
      </c>
      <c r="G139" s="2">
        <v>6</v>
      </c>
      <c r="H139" s="2">
        <v>6</v>
      </c>
      <c r="I139" s="4"/>
      <c r="J139" s="4">
        <f t="shared" si="8"/>
        <v>24</v>
      </c>
      <c r="K139" s="4"/>
      <c r="L139" s="4"/>
      <c r="M139" s="5"/>
    </row>
    <row r="140" spans="1:13" ht="18.75" customHeight="1" x14ac:dyDescent="0.3">
      <c r="A140" s="336"/>
      <c r="B140" s="289">
        <v>15</v>
      </c>
      <c r="C140" s="1" t="s">
        <v>88</v>
      </c>
      <c r="D140" s="2" t="s">
        <v>89</v>
      </c>
      <c r="E140" s="1" t="s">
        <v>90</v>
      </c>
      <c r="F140" s="2" t="s">
        <v>91</v>
      </c>
      <c r="G140" s="2">
        <v>3</v>
      </c>
      <c r="H140" s="2">
        <v>3</v>
      </c>
      <c r="I140" s="4"/>
      <c r="J140" s="4">
        <f t="shared" si="8"/>
        <v>12</v>
      </c>
      <c r="K140" s="4"/>
      <c r="L140" s="4"/>
      <c r="M140" s="5"/>
    </row>
    <row r="141" spans="1:13" ht="18.75" customHeight="1" x14ac:dyDescent="0.3">
      <c r="A141" s="336"/>
      <c r="B141" s="289">
        <v>16</v>
      </c>
      <c r="C141" s="1" t="s">
        <v>100</v>
      </c>
      <c r="D141" s="2" t="s">
        <v>101</v>
      </c>
      <c r="E141" s="1" t="s">
        <v>102</v>
      </c>
      <c r="F141" s="2" t="s">
        <v>103</v>
      </c>
      <c r="G141" s="2">
        <v>4</v>
      </c>
      <c r="H141" s="2">
        <v>4</v>
      </c>
      <c r="I141" s="4"/>
      <c r="J141" s="4">
        <f t="shared" si="8"/>
        <v>16</v>
      </c>
      <c r="K141" s="4"/>
      <c r="L141" s="4"/>
      <c r="M141" s="5"/>
    </row>
    <row r="142" spans="1:13" ht="18.75" customHeight="1" x14ac:dyDescent="0.3">
      <c r="A142" s="336"/>
      <c r="B142" s="289">
        <v>17</v>
      </c>
      <c r="C142" s="1" t="s">
        <v>104</v>
      </c>
      <c r="D142" s="2" t="s">
        <v>105</v>
      </c>
      <c r="E142" s="1" t="s">
        <v>106</v>
      </c>
      <c r="F142" s="2" t="s">
        <v>107</v>
      </c>
      <c r="G142" s="2">
        <v>5</v>
      </c>
      <c r="H142" s="2">
        <v>5</v>
      </c>
      <c r="I142" s="4"/>
      <c r="J142" s="4">
        <f t="shared" si="8"/>
        <v>20</v>
      </c>
      <c r="K142" s="4"/>
      <c r="L142" s="4"/>
      <c r="M142" s="5"/>
    </row>
    <row r="143" spans="1:13" ht="18.75" customHeight="1" x14ac:dyDescent="0.3">
      <c r="A143" s="336"/>
      <c r="B143" s="289">
        <v>18</v>
      </c>
      <c r="C143" s="1" t="s">
        <v>108</v>
      </c>
      <c r="D143" s="2" t="s">
        <v>109</v>
      </c>
      <c r="E143" s="1" t="s">
        <v>110</v>
      </c>
      <c r="F143" s="2" t="s">
        <v>111</v>
      </c>
      <c r="G143" s="2">
        <v>3</v>
      </c>
      <c r="H143" s="2">
        <v>3</v>
      </c>
      <c r="I143" s="4"/>
      <c r="J143" s="4">
        <f t="shared" si="8"/>
        <v>12</v>
      </c>
      <c r="K143" s="4"/>
      <c r="L143" s="4"/>
      <c r="M143" s="5"/>
    </row>
    <row r="144" spans="1:13" ht="18.75" customHeight="1" x14ac:dyDescent="0.3">
      <c r="A144" s="336"/>
      <c r="B144" s="289">
        <v>19</v>
      </c>
      <c r="C144" s="1" t="s">
        <v>112</v>
      </c>
      <c r="D144" s="2" t="s">
        <v>113</v>
      </c>
      <c r="E144" s="1" t="s">
        <v>114</v>
      </c>
      <c r="F144" s="2" t="s">
        <v>115</v>
      </c>
      <c r="G144" s="2">
        <v>3</v>
      </c>
      <c r="H144" s="2">
        <v>3</v>
      </c>
      <c r="I144" s="4"/>
      <c r="J144" s="4">
        <f t="shared" si="8"/>
        <v>12</v>
      </c>
      <c r="K144" s="4"/>
      <c r="L144" s="4"/>
      <c r="M144" s="5"/>
    </row>
    <row r="145" spans="1:13" ht="18.75" customHeight="1" x14ac:dyDescent="0.3">
      <c r="A145" s="336"/>
      <c r="B145" s="289">
        <v>20</v>
      </c>
      <c r="C145" s="1" t="s">
        <v>116</v>
      </c>
      <c r="D145" s="2" t="s">
        <v>117</v>
      </c>
      <c r="E145" s="1" t="s">
        <v>118</v>
      </c>
      <c r="F145" s="2" t="s">
        <v>119</v>
      </c>
      <c r="G145" s="2">
        <v>7</v>
      </c>
      <c r="H145" s="2"/>
      <c r="I145" s="3">
        <v>7</v>
      </c>
      <c r="J145" s="4">
        <f t="shared" si="8"/>
        <v>14</v>
      </c>
      <c r="K145" s="4"/>
      <c r="L145" s="4"/>
      <c r="M145" s="5"/>
    </row>
    <row r="146" spans="1:13" ht="18.75" customHeight="1" x14ac:dyDescent="0.3">
      <c r="A146" s="336"/>
      <c r="B146" s="289">
        <v>21</v>
      </c>
      <c r="C146" s="1" t="s">
        <v>120</v>
      </c>
      <c r="D146" s="2" t="s">
        <v>121</v>
      </c>
      <c r="E146" s="1" t="s">
        <v>122</v>
      </c>
      <c r="F146" s="2" t="s">
        <v>123</v>
      </c>
      <c r="G146" s="2">
        <v>6</v>
      </c>
      <c r="H146" s="2">
        <v>6</v>
      </c>
      <c r="I146" s="4"/>
      <c r="J146" s="4">
        <f t="shared" si="8"/>
        <v>24</v>
      </c>
      <c r="K146" s="4"/>
      <c r="L146" s="4"/>
      <c r="M146" s="5"/>
    </row>
    <row r="147" spans="1:13" ht="18.75" customHeight="1" x14ac:dyDescent="0.3">
      <c r="A147" s="336"/>
      <c r="B147" s="289">
        <v>22</v>
      </c>
      <c r="C147" s="1" t="s">
        <v>128</v>
      </c>
      <c r="D147" s="2" t="s">
        <v>129</v>
      </c>
      <c r="E147" s="1" t="s">
        <v>130</v>
      </c>
      <c r="F147" s="2" t="s">
        <v>131</v>
      </c>
      <c r="G147" s="2">
        <v>7</v>
      </c>
      <c r="H147" s="2">
        <v>7</v>
      </c>
      <c r="I147" s="4"/>
      <c r="J147" s="4">
        <f t="shared" si="8"/>
        <v>28</v>
      </c>
      <c r="K147" s="4"/>
      <c r="L147" s="4"/>
      <c r="M147" s="5"/>
    </row>
    <row r="148" spans="1:13" ht="18.75" customHeight="1" x14ac:dyDescent="0.3">
      <c r="A148" s="336"/>
      <c r="B148" s="289">
        <v>23</v>
      </c>
      <c r="C148" s="1" t="s">
        <v>132</v>
      </c>
      <c r="D148" s="2" t="s">
        <v>133</v>
      </c>
      <c r="E148" s="1" t="s">
        <v>134</v>
      </c>
      <c r="F148" s="2" t="s">
        <v>135</v>
      </c>
      <c r="G148" s="2">
        <v>5</v>
      </c>
      <c r="H148" s="2">
        <v>5</v>
      </c>
      <c r="I148" s="4"/>
      <c r="J148" s="4">
        <f t="shared" si="8"/>
        <v>20</v>
      </c>
      <c r="K148" s="4"/>
      <c r="L148" s="4"/>
      <c r="M148" s="5"/>
    </row>
    <row r="149" spans="1:13" ht="18.75" customHeight="1" x14ac:dyDescent="0.3">
      <c r="A149" s="336"/>
      <c r="B149" s="289">
        <v>24</v>
      </c>
      <c r="C149" s="1" t="s">
        <v>136</v>
      </c>
      <c r="D149" s="2" t="s">
        <v>137</v>
      </c>
      <c r="E149" s="1" t="s">
        <v>138</v>
      </c>
      <c r="F149" s="2" t="s">
        <v>139</v>
      </c>
      <c r="G149" s="2">
        <v>4</v>
      </c>
      <c r="H149" s="2">
        <v>4</v>
      </c>
      <c r="I149" s="4"/>
      <c r="J149" s="4">
        <f t="shared" si="8"/>
        <v>16</v>
      </c>
      <c r="K149" s="4"/>
      <c r="L149" s="4"/>
      <c r="M149" s="5"/>
    </row>
    <row r="150" spans="1:13" ht="18.75" customHeight="1" x14ac:dyDescent="0.3">
      <c r="A150" s="336"/>
      <c r="B150" s="289">
        <v>25</v>
      </c>
      <c r="C150" s="1" t="s">
        <v>140</v>
      </c>
      <c r="D150" s="2" t="s">
        <v>141</v>
      </c>
      <c r="E150" s="1" t="s">
        <v>142</v>
      </c>
      <c r="F150" s="2" t="s">
        <v>143</v>
      </c>
      <c r="G150" s="2">
        <v>7</v>
      </c>
      <c r="H150" s="2">
        <v>7</v>
      </c>
      <c r="I150" s="4"/>
      <c r="J150" s="4">
        <f t="shared" si="8"/>
        <v>28</v>
      </c>
      <c r="K150" s="4"/>
      <c r="L150" s="4"/>
      <c r="M150" s="5"/>
    </row>
    <row r="151" spans="1:13" ht="18.75" customHeight="1" x14ac:dyDescent="0.3">
      <c r="A151" s="336"/>
      <c r="B151" s="289">
        <v>26</v>
      </c>
      <c r="C151" s="1" t="s">
        <v>144</v>
      </c>
      <c r="D151" s="2" t="s">
        <v>145</v>
      </c>
      <c r="E151" s="1" t="s">
        <v>146</v>
      </c>
      <c r="F151" s="2" t="s">
        <v>147</v>
      </c>
      <c r="G151" s="2">
        <v>3</v>
      </c>
      <c r="H151" s="2">
        <v>3</v>
      </c>
      <c r="I151" s="4"/>
      <c r="J151" s="4">
        <f t="shared" si="8"/>
        <v>12</v>
      </c>
      <c r="K151" s="4"/>
      <c r="L151" s="4"/>
      <c r="M151" s="5"/>
    </row>
    <row r="152" spans="1:13" ht="18.75" customHeight="1" x14ac:dyDescent="0.3">
      <c r="A152" s="336"/>
      <c r="B152" s="289">
        <v>27</v>
      </c>
      <c r="C152" s="1" t="s">
        <v>148</v>
      </c>
      <c r="D152" s="2" t="s">
        <v>149</v>
      </c>
      <c r="E152" s="1" t="s">
        <v>150</v>
      </c>
      <c r="F152" s="2" t="s">
        <v>151</v>
      </c>
      <c r="G152" s="2">
        <v>5</v>
      </c>
      <c r="H152" s="2">
        <v>5</v>
      </c>
      <c r="I152" s="4"/>
      <c r="J152" s="4">
        <f t="shared" si="8"/>
        <v>20</v>
      </c>
      <c r="K152" s="4"/>
      <c r="L152" s="4"/>
      <c r="M152" s="5"/>
    </row>
    <row r="153" spans="1:13" ht="18.75" customHeight="1" x14ac:dyDescent="0.3">
      <c r="A153" s="336"/>
      <c r="B153" s="289">
        <v>28</v>
      </c>
      <c r="C153" s="1" t="s">
        <v>152</v>
      </c>
      <c r="D153" s="2" t="s">
        <v>153</v>
      </c>
      <c r="E153" s="1" t="s">
        <v>154</v>
      </c>
      <c r="F153" s="2" t="s">
        <v>155</v>
      </c>
      <c r="G153" s="2">
        <v>7</v>
      </c>
      <c r="H153" s="2">
        <v>7</v>
      </c>
      <c r="I153" s="4"/>
      <c r="J153" s="4">
        <f t="shared" si="8"/>
        <v>28</v>
      </c>
      <c r="K153" s="4"/>
      <c r="L153" s="4"/>
      <c r="M153" s="5"/>
    </row>
    <row r="154" spans="1:13" ht="18.75" customHeight="1" x14ac:dyDescent="0.3">
      <c r="A154" s="336"/>
      <c r="B154" s="289">
        <v>29</v>
      </c>
      <c r="C154" s="1" t="s">
        <v>156</v>
      </c>
      <c r="D154" s="2" t="s">
        <v>157</v>
      </c>
      <c r="E154" s="1" t="s">
        <v>158</v>
      </c>
      <c r="F154" s="2" t="s">
        <v>159</v>
      </c>
      <c r="G154" s="2">
        <v>6</v>
      </c>
      <c r="H154" s="2">
        <v>6</v>
      </c>
      <c r="I154" s="4"/>
      <c r="J154" s="4">
        <f t="shared" si="8"/>
        <v>24</v>
      </c>
      <c r="K154" s="4"/>
      <c r="L154" s="4"/>
      <c r="M154" s="5"/>
    </row>
    <row r="155" spans="1:13" ht="18.75" customHeight="1" x14ac:dyDescent="0.3">
      <c r="A155" s="336"/>
      <c r="B155" s="289">
        <v>30</v>
      </c>
      <c r="C155" s="1" t="s">
        <v>164</v>
      </c>
      <c r="D155" s="2" t="s">
        <v>165</v>
      </c>
      <c r="E155" s="1" t="s">
        <v>166</v>
      </c>
      <c r="F155" s="2" t="s">
        <v>167</v>
      </c>
      <c r="G155" s="2">
        <v>7</v>
      </c>
      <c r="H155" s="2">
        <v>7</v>
      </c>
      <c r="I155" s="4"/>
      <c r="J155" s="4">
        <f t="shared" si="8"/>
        <v>28</v>
      </c>
      <c r="K155" s="4"/>
      <c r="L155" s="4"/>
      <c r="M155" s="5"/>
    </row>
    <row r="156" spans="1:13" ht="18.75" customHeight="1" x14ac:dyDescent="0.3">
      <c r="A156" s="336"/>
      <c r="B156" s="289">
        <v>31</v>
      </c>
      <c r="C156" s="1" t="s">
        <v>168</v>
      </c>
      <c r="D156" s="2" t="s">
        <v>169</v>
      </c>
      <c r="E156" s="1" t="s">
        <v>170</v>
      </c>
      <c r="F156" s="2" t="s">
        <v>171</v>
      </c>
      <c r="G156" s="2">
        <v>7</v>
      </c>
      <c r="H156" s="2">
        <v>7</v>
      </c>
      <c r="I156" s="4"/>
      <c r="J156" s="4">
        <f t="shared" si="8"/>
        <v>28</v>
      </c>
      <c r="K156" s="4"/>
      <c r="L156" s="4"/>
      <c r="M156" s="5"/>
    </row>
    <row r="157" spans="1:13" ht="18.75" customHeight="1" x14ac:dyDescent="0.3">
      <c r="A157" s="336"/>
      <c r="B157" s="289">
        <v>32</v>
      </c>
      <c r="C157" s="1" t="s">
        <v>172</v>
      </c>
      <c r="D157" s="2" t="s">
        <v>173</v>
      </c>
      <c r="E157" s="1" t="s">
        <v>174</v>
      </c>
      <c r="F157" s="2" t="s">
        <v>175</v>
      </c>
      <c r="G157" s="2">
        <v>5</v>
      </c>
      <c r="H157" s="2">
        <v>5</v>
      </c>
      <c r="I157" s="4"/>
      <c r="J157" s="4">
        <f t="shared" si="8"/>
        <v>20</v>
      </c>
      <c r="K157" s="4"/>
      <c r="L157" s="4"/>
      <c r="M157" s="5"/>
    </row>
    <row r="158" spans="1:13" ht="18.75" customHeight="1" x14ac:dyDescent="0.3">
      <c r="A158" s="336"/>
      <c r="B158" s="289">
        <v>33</v>
      </c>
      <c r="C158" s="1" t="s">
        <v>1160</v>
      </c>
      <c r="D158" s="2" t="s">
        <v>1161</v>
      </c>
      <c r="E158" s="1" t="s">
        <v>106</v>
      </c>
      <c r="F158" s="2" t="s">
        <v>1162</v>
      </c>
      <c r="G158" s="2">
        <v>4</v>
      </c>
      <c r="H158" s="2">
        <v>4</v>
      </c>
      <c r="I158" s="3"/>
      <c r="J158" s="4">
        <f t="shared" si="8"/>
        <v>16</v>
      </c>
      <c r="K158" s="4"/>
      <c r="L158" s="4"/>
      <c r="M158" s="5"/>
    </row>
    <row r="159" spans="1:13" ht="18.75" customHeight="1" x14ac:dyDescent="0.3">
      <c r="A159" s="336"/>
      <c r="B159" s="289">
        <v>34</v>
      </c>
      <c r="C159" s="1" t="s">
        <v>1352</v>
      </c>
      <c r="D159" s="2" t="s">
        <v>1353</v>
      </c>
      <c r="E159" s="1" t="s">
        <v>1354</v>
      </c>
      <c r="F159" s="2" t="s">
        <v>1355</v>
      </c>
      <c r="G159" s="2">
        <v>2</v>
      </c>
      <c r="H159" s="2">
        <v>2</v>
      </c>
      <c r="I159" s="3"/>
      <c r="J159" s="4">
        <f t="shared" si="8"/>
        <v>8</v>
      </c>
      <c r="K159" s="4"/>
      <c r="L159" s="4"/>
      <c r="M159" s="5"/>
    </row>
    <row r="160" spans="1:13" ht="18.75" customHeight="1" x14ac:dyDescent="0.3">
      <c r="A160" s="336"/>
      <c r="B160" s="289">
        <v>35</v>
      </c>
      <c r="C160" s="1" t="s">
        <v>1356</v>
      </c>
      <c r="D160" s="2" t="s">
        <v>1357</v>
      </c>
      <c r="E160" s="1" t="s">
        <v>1358</v>
      </c>
      <c r="F160" s="2" t="s">
        <v>1359</v>
      </c>
      <c r="G160" s="2">
        <v>3</v>
      </c>
      <c r="H160" s="2">
        <v>3</v>
      </c>
      <c r="I160" s="3"/>
      <c r="J160" s="4">
        <f t="shared" si="8"/>
        <v>12</v>
      </c>
      <c r="K160" s="4"/>
      <c r="L160" s="4"/>
      <c r="M160" s="5"/>
    </row>
    <row r="161" spans="1:13" ht="18.75" customHeight="1" x14ac:dyDescent="0.3">
      <c r="A161" s="336"/>
      <c r="B161" s="289">
        <v>36</v>
      </c>
      <c r="C161" s="1" t="s">
        <v>1363</v>
      </c>
      <c r="D161" s="2" t="s">
        <v>1364</v>
      </c>
      <c r="E161" s="1" t="s">
        <v>1365</v>
      </c>
      <c r="F161" s="2" t="s">
        <v>1366</v>
      </c>
      <c r="G161" s="2">
        <v>4</v>
      </c>
      <c r="H161" s="2">
        <v>2</v>
      </c>
      <c r="I161" s="3">
        <v>2</v>
      </c>
      <c r="J161" s="4">
        <f t="shared" si="8"/>
        <v>12</v>
      </c>
      <c r="K161" s="4"/>
      <c r="L161" s="4"/>
      <c r="M161" s="5"/>
    </row>
    <row r="162" spans="1:13" ht="18.75" customHeight="1" x14ac:dyDescent="0.3">
      <c r="A162" s="336"/>
      <c r="B162" s="289">
        <v>37</v>
      </c>
      <c r="C162" s="1" t="s">
        <v>1367</v>
      </c>
      <c r="D162" s="2" t="s">
        <v>1368</v>
      </c>
      <c r="E162" s="1" t="s">
        <v>1369</v>
      </c>
      <c r="F162" s="2" t="s">
        <v>1370</v>
      </c>
      <c r="G162" s="2">
        <v>2</v>
      </c>
      <c r="H162" s="2">
        <v>2</v>
      </c>
      <c r="I162" s="3"/>
      <c r="J162" s="4">
        <f t="shared" si="8"/>
        <v>8</v>
      </c>
      <c r="K162" s="4"/>
      <c r="L162" s="4"/>
      <c r="M162" s="5"/>
    </row>
    <row r="163" spans="1:13" ht="18.75" customHeight="1" x14ac:dyDescent="0.3">
      <c r="A163" s="336"/>
      <c r="B163" s="289">
        <v>38</v>
      </c>
      <c r="C163" s="1" t="s">
        <v>1371</v>
      </c>
      <c r="D163" s="2" t="s">
        <v>1372</v>
      </c>
      <c r="E163" s="1" t="s">
        <v>1373</v>
      </c>
      <c r="F163" s="2" t="s">
        <v>1370</v>
      </c>
      <c r="G163" s="2">
        <v>1</v>
      </c>
      <c r="H163" s="2">
        <v>1</v>
      </c>
      <c r="I163" s="3"/>
      <c r="J163" s="4">
        <f t="shared" si="8"/>
        <v>4</v>
      </c>
      <c r="K163" s="4"/>
      <c r="L163" s="4"/>
      <c r="M163" s="5"/>
    </row>
    <row r="164" spans="1:13" ht="18.75" customHeight="1" x14ac:dyDescent="0.3">
      <c r="A164" s="336"/>
      <c r="B164" s="289">
        <v>39</v>
      </c>
      <c r="C164" s="1" t="s">
        <v>1382</v>
      </c>
      <c r="D164" s="2" t="s">
        <v>1383</v>
      </c>
      <c r="E164" s="1" t="s">
        <v>1384</v>
      </c>
      <c r="F164" s="2" t="s">
        <v>1385</v>
      </c>
      <c r="G164" s="2">
        <v>2</v>
      </c>
      <c r="H164" s="2">
        <v>2</v>
      </c>
      <c r="I164" s="3"/>
      <c r="J164" s="4">
        <f t="shared" si="8"/>
        <v>8</v>
      </c>
      <c r="K164" s="4"/>
      <c r="L164" s="4"/>
      <c r="M164" s="5"/>
    </row>
    <row r="165" spans="1:13" ht="18.75" customHeight="1" x14ac:dyDescent="0.3">
      <c r="A165" s="336"/>
      <c r="B165" s="289">
        <v>40</v>
      </c>
      <c r="C165" s="1" t="s">
        <v>1394</v>
      </c>
      <c r="D165" s="2" t="s">
        <v>1395</v>
      </c>
      <c r="E165" s="1" t="s">
        <v>1396</v>
      </c>
      <c r="F165" s="2" t="s">
        <v>1397</v>
      </c>
      <c r="G165" s="2">
        <v>2</v>
      </c>
      <c r="H165" s="2">
        <v>2</v>
      </c>
      <c r="I165" s="3"/>
      <c r="J165" s="4">
        <f t="shared" si="8"/>
        <v>8</v>
      </c>
      <c r="K165" s="4"/>
      <c r="L165" s="4"/>
      <c r="M165" s="5"/>
    </row>
    <row r="166" spans="1:13" ht="18.75" customHeight="1" x14ac:dyDescent="0.3">
      <c r="A166" s="336"/>
      <c r="B166" s="289">
        <v>41</v>
      </c>
      <c r="C166" s="1" t="s">
        <v>1406</v>
      </c>
      <c r="D166" s="2" t="s">
        <v>1407</v>
      </c>
      <c r="E166" s="1" t="s">
        <v>1408</v>
      </c>
      <c r="F166" s="2" t="s">
        <v>1409</v>
      </c>
      <c r="G166" s="2">
        <v>3</v>
      </c>
      <c r="H166" s="2">
        <v>3</v>
      </c>
      <c r="I166" s="3"/>
      <c r="J166" s="4">
        <f t="shared" si="8"/>
        <v>12</v>
      </c>
      <c r="K166" s="4"/>
      <c r="L166" s="4"/>
      <c r="M166" s="5"/>
    </row>
    <row r="167" spans="1:13" ht="18.75" customHeight="1" x14ac:dyDescent="0.3">
      <c r="A167" s="336"/>
      <c r="B167" s="289">
        <v>42</v>
      </c>
      <c r="C167" s="1" t="s">
        <v>1410</v>
      </c>
      <c r="D167" s="2" t="s">
        <v>1411</v>
      </c>
      <c r="E167" s="1" t="s">
        <v>1412</v>
      </c>
      <c r="F167" s="2" t="s">
        <v>1413</v>
      </c>
      <c r="G167" s="2">
        <v>3</v>
      </c>
      <c r="H167" s="2">
        <v>3</v>
      </c>
      <c r="I167" s="3"/>
      <c r="J167" s="4">
        <f t="shared" si="8"/>
        <v>12</v>
      </c>
      <c r="K167" s="4"/>
      <c r="L167" s="4"/>
      <c r="M167" s="5"/>
    </row>
    <row r="168" spans="1:13" ht="18.75" customHeight="1" x14ac:dyDescent="0.3">
      <c r="A168" s="336"/>
      <c r="B168" s="289">
        <v>43</v>
      </c>
      <c r="C168" s="1" t="s">
        <v>1466</v>
      </c>
      <c r="D168" s="2" t="s">
        <v>1467</v>
      </c>
      <c r="E168" s="1" t="s">
        <v>1468</v>
      </c>
      <c r="F168" s="2" t="s">
        <v>1469</v>
      </c>
      <c r="G168" s="2">
        <v>3</v>
      </c>
      <c r="H168" s="2">
        <v>3</v>
      </c>
      <c r="I168" s="3"/>
      <c r="J168" s="4">
        <f t="shared" si="8"/>
        <v>12</v>
      </c>
      <c r="K168" s="4"/>
      <c r="L168" s="4"/>
      <c r="M168" s="5"/>
    </row>
    <row r="169" spans="1:13" ht="18.75" customHeight="1" x14ac:dyDescent="0.3">
      <c r="A169" s="336"/>
      <c r="B169" s="289">
        <v>44</v>
      </c>
      <c r="C169" s="1" t="s">
        <v>1493</v>
      </c>
      <c r="D169" s="2" t="s">
        <v>1494</v>
      </c>
      <c r="E169" s="1" t="s">
        <v>1495</v>
      </c>
      <c r="F169" s="2" t="s">
        <v>1496</v>
      </c>
      <c r="G169" s="2">
        <v>3</v>
      </c>
      <c r="H169" s="2">
        <v>3</v>
      </c>
      <c r="I169" s="3"/>
      <c r="J169" s="4">
        <f t="shared" ref="J169:J216" si="10">H169*4+I169*2</f>
        <v>12</v>
      </c>
      <c r="K169" s="4"/>
      <c r="L169" s="4"/>
      <c r="M169" s="5"/>
    </row>
    <row r="170" spans="1:13" ht="18.75" customHeight="1" x14ac:dyDescent="0.3">
      <c r="A170" s="336"/>
      <c r="B170" s="289">
        <v>45</v>
      </c>
      <c r="C170" s="1" t="s">
        <v>1557</v>
      </c>
      <c r="D170" s="2" t="s">
        <v>1558</v>
      </c>
      <c r="E170" s="1" t="s">
        <v>1559</v>
      </c>
      <c r="F170" s="2" t="s">
        <v>1560</v>
      </c>
      <c r="G170" s="2">
        <v>1</v>
      </c>
      <c r="H170" s="2">
        <v>1</v>
      </c>
      <c r="I170" s="3"/>
      <c r="J170" s="4">
        <f t="shared" si="10"/>
        <v>4</v>
      </c>
      <c r="K170" s="4"/>
      <c r="L170" s="4"/>
      <c r="M170" s="5"/>
    </row>
    <row r="171" spans="1:13" ht="18.75" customHeight="1" x14ac:dyDescent="0.3">
      <c r="A171" s="336"/>
      <c r="B171" s="289">
        <v>46</v>
      </c>
      <c r="C171" s="1" t="s">
        <v>1581</v>
      </c>
      <c r="D171" s="2" t="s">
        <v>1582</v>
      </c>
      <c r="E171" s="1" t="s">
        <v>1307</v>
      </c>
      <c r="F171" s="2" t="s">
        <v>1308</v>
      </c>
      <c r="G171" s="2">
        <v>4</v>
      </c>
      <c r="H171" s="2"/>
      <c r="I171" s="3">
        <v>4</v>
      </c>
      <c r="J171" s="4">
        <f t="shared" si="10"/>
        <v>8</v>
      </c>
      <c r="K171" s="4"/>
      <c r="L171" s="4"/>
      <c r="M171" s="5"/>
    </row>
    <row r="172" spans="1:13" ht="18.75" customHeight="1" x14ac:dyDescent="0.3">
      <c r="A172" s="336"/>
      <c r="B172" s="289">
        <v>47</v>
      </c>
      <c r="C172" s="1" t="s">
        <v>1583</v>
      </c>
      <c r="D172" s="2" t="s">
        <v>1584</v>
      </c>
      <c r="E172" s="1" t="s">
        <v>1585</v>
      </c>
      <c r="F172" s="2" t="s">
        <v>1586</v>
      </c>
      <c r="G172" s="2">
        <v>2</v>
      </c>
      <c r="H172" s="2">
        <v>2</v>
      </c>
      <c r="I172" s="3"/>
      <c r="J172" s="4">
        <f t="shared" si="10"/>
        <v>8</v>
      </c>
      <c r="K172" s="4"/>
      <c r="L172" s="4"/>
      <c r="M172" s="5"/>
    </row>
    <row r="173" spans="1:13" ht="18.75" customHeight="1" x14ac:dyDescent="0.3">
      <c r="A173" s="336"/>
      <c r="B173" s="289">
        <v>48</v>
      </c>
      <c r="C173" s="1" t="s">
        <v>1598</v>
      </c>
      <c r="D173" s="2" t="s">
        <v>1599</v>
      </c>
      <c r="E173" s="1" t="s">
        <v>1600</v>
      </c>
      <c r="F173" s="2"/>
      <c r="G173" s="2">
        <v>3</v>
      </c>
      <c r="H173" s="2">
        <v>3</v>
      </c>
      <c r="I173" s="3"/>
      <c r="J173" s="4">
        <f t="shared" si="10"/>
        <v>12</v>
      </c>
      <c r="K173" s="4"/>
      <c r="L173" s="4"/>
      <c r="M173" s="5"/>
    </row>
    <row r="174" spans="1:13" ht="18.75" customHeight="1" x14ac:dyDescent="0.3">
      <c r="A174" s="336"/>
      <c r="B174" s="289">
        <v>49</v>
      </c>
      <c r="C174" s="1" t="s">
        <v>1612</v>
      </c>
      <c r="D174" s="2" t="s">
        <v>1613</v>
      </c>
      <c r="E174" s="1" t="s">
        <v>98</v>
      </c>
      <c r="F174" s="2" t="s">
        <v>1614</v>
      </c>
      <c r="G174" s="2">
        <v>3</v>
      </c>
      <c r="H174" s="2">
        <v>3</v>
      </c>
      <c r="I174" s="3"/>
      <c r="J174" s="4">
        <f t="shared" si="10"/>
        <v>12</v>
      </c>
      <c r="K174" s="4"/>
      <c r="L174" s="4"/>
      <c r="M174" s="5"/>
    </row>
    <row r="175" spans="1:13" ht="18.75" customHeight="1" x14ac:dyDescent="0.3">
      <c r="A175" s="336"/>
      <c r="B175" s="289">
        <v>50</v>
      </c>
      <c r="C175" s="1" t="s">
        <v>1646</v>
      </c>
      <c r="D175" s="2" t="s">
        <v>1647</v>
      </c>
      <c r="E175" s="1" t="s">
        <v>1648</v>
      </c>
      <c r="F175" s="2" t="s">
        <v>1649</v>
      </c>
      <c r="G175" s="2">
        <v>3</v>
      </c>
      <c r="H175" s="2">
        <v>2</v>
      </c>
      <c r="I175" s="3">
        <v>1</v>
      </c>
      <c r="J175" s="4">
        <f t="shared" si="10"/>
        <v>10</v>
      </c>
      <c r="K175" s="4"/>
      <c r="L175" s="4"/>
      <c r="M175" s="5"/>
    </row>
    <row r="176" spans="1:13" ht="18.75" customHeight="1" x14ac:dyDescent="0.3">
      <c r="A176" s="336"/>
      <c r="B176" s="289">
        <v>51</v>
      </c>
      <c r="C176" s="1" t="s">
        <v>1561</v>
      </c>
      <c r="D176" s="2" t="s">
        <v>1662</v>
      </c>
      <c r="E176" s="1" t="s">
        <v>1563</v>
      </c>
      <c r="F176" s="2" t="s">
        <v>1564</v>
      </c>
      <c r="G176" s="2">
        <v>2</v>
      </c>
      <c r="H176" s="2">
        <v>2</v>
      </c>
      <c r="I176" s="3"/>
      <c r="J176" s="4">
        <f t="shared" si="10"/>
        <v>8</v>
      </c>
      <c r="K176" s="4"/>
      <c r="L176" s="4"/>
      <c r="M176" s="5"/>
    </row>
    <row r="177" spans="1:13" ht="18.75" customHeight="1" x14ac:dyDescent="0.3">
      <c r="A177" s="336"/>
      <c r="B177" s="289">
        <v>52</v>
      </c>
      <c r="C177" s="1" t="s">
        <v>1687</v>
      </c>
      <c r="D177" s="2" t="s">
        <v>1688</v>
      </c>
      <c r="E177" s="1" t="s">
        <v>1689</v>
      </c>
      <c r="F177" s="2" t="s">
        <v>1690</v>
      </c>
      <c r="G177" s="2">
        <v>5</v>
      </c>
      <c r="H177" s="2">
        <v>4</v>
      </c>
      <c r="I177" s="3">
        <v>1</v>
      </c>
      <c r="J177" s="4">
        <f t="shared" si="10"/>
        <v>18</v>
      </c>
      <c r="K177" s="4"/>
      <c r="L177" s="4"/>
      <c r="M177" s="5"/>
    </row>
    <row r="178" spans="1:13" ht="18.75" customHeight="1" x14ac:dyDescent="0.3">
      <c r="A178" s="336"/>
      <c r="B178" s="289">
        <v>53</v>
      </c>
      <c r="C178" s="8" t="s">
        <v>1715</v>
      </c>
      <c r="D178" s="7" t="s">
        <v>1716</v>
      </c>
      <c r="E178" s="8" t="s">
        <v>1717</v>
      </c>
      <c r="F178" s="9" t="s">
        <v>1718</v>
      </c>
      <c r="G178" s="7">
        <v>3</v>
      </c>
      <c r="H178" s="7">
        <v>3</v>
      </c>
      <c r="I178" s="3"/>
      <c r="J178" s="4">
        <f t="shared" si="10"/>
        <v>12</v>
      </c>
      <c r="K178" s="4"/>
      <c r="L178" s="4"/>
      <c r="M178" s="5"/>
    </row>
    <row r="179" spans="1:13" ht="18.75" customHeight="1" x14ac:dyDescent="0.3">
      <c r="A179" s="336"/>
      <c r="B179" s="289">
        <v>54</v>
      </c>
      <c r="C179" s="6" t="s">
        <v>1719</v>
      </c>
      <c r="D179" s="7" t="s">
        <v>1720</v>
      </c>
      <c r="E179" s="8" t="s">
        <v>1721</v>
      </c>
      <c r="F179" s="9" t="s">
        <v>1722</v>
      </c>
      <c r="G179" s="7">
        <v>5</v>
      </c>
      <c r="H179" s="7">
        <v>3</v>
      </c>
      <c r="I179" s="3">
        <v>2</v>
      </c>
      <c r="J179" s="4">
        <f t="shared" si="10"/>
        <v>16</v>
      </c>
      <c r="K179" s="4"/>
      <c r="L179" s="4"/>
      <c r="M179" s="5"/>
    </row>
    <row r="180" spans="1:13" ht="18.75" customHeight="1" x14ac:dyDescent="0.3">
      <c r="A180" s="336"/>
      <c r="B180" s="289">
        <v>55</v>
      </c>
      <c r="C180" s="8" t="s">
        <v>1770</v>
      </c>
      <c r="D180" s="7" t="s">
        <v>1771</v>
      </c>
      <c r="E180" s="8" t="s">
        <v>1772</v>
      </c>
      <c r="F180" s="9" t="s">
        <v>1773</v>
      </c>
      <c r="G180" s="7">
        <v>1</v>
      </c>
      <c r="H180" s="7">
        <v>1</v>
      </c>
      <c r="I180" s="3"/>
      <c r="J180" s="4">
        <f t="shared" si="10"/>
        <v>4</v>
      </c>
      <c r="K180" s="4"/>
      <c r="L180" s="4"/>
      <c r="M180" s="5"/>
    </row>
    <row r="181" spans="1:13" ht="18.75" customHeight="1" x14ac:dyDescent="0.3">
      <c r="A181" s="336"/>
      <c r="B181" s="289">
        <v>56</v>
      </c>
      <c r="C181" s="6" t="s">
        <v>1927</v>
      </c>
      <c r="D181" s="7" t="s">
        <v>1928</v>
      </c>
      <c r="E181" s="8" t="s">
        <v>1929</v>
      </c>
      <c r="F181" s="9" t="s">
        <v>1930</v>
      </c>
      <c r="G181" s="12">
        <v>4</v>
      </c>
      <c r="H181" s="12">
        <v>4</v>
      </c>
      <c r="I181" s="3"/>
      <c r="J181" s="4">
        <f t="shared" si="10"/>
        <v>16</v>
      </c>
      <c r="K181" s="4"/>
      <c r="L181" s="4"/>
      <c r="M181" s="5"/>
    </row>
    <row r="182" spans="1:13" ht="18.75" customHeight="1" x14ac:dyDescent="0.3">
      <c r="A182" s="336"/>
      <c r="B182" s="289">
        <v>57</v>
      </c>
      <c r="C182" s="10" t="s">
        <v>1955</v>
      </c>
      <c r="D182" s="7" t="s">
        <v>1956</v>
      </c>
      <c r="E182" s="8" t="s">
        <v>1957</v>
      </c>
      <c r="F182" s="9" t="s">
        <v>1958</v>
      </c>
      <c r="G182" s="11">
        <v>1</v>
      </c>
      <c r="H182" s="11">
        <v>1</v>
      </c>
      <c r="I182" s="3"/>
      <c r="J182" s="4">
        <f t="shared" si="10"/>
        <v>4</v>
      </c>
      <c r="K182" s="4"/>
      <c r="L182" s="4"/>
      <c r="M182" s="5"/>
    </row>
    <row r="183" spans="1:13" ht="18.75" customHeight="1" x14ac:dyDescent="0.3">
      <c r="A183" s="336"/>
      <c r="B183" s="289">
        <v>58</v>
      </c>
      <c r="C183" s="6" t="s">
        <v>2054</v>
      </c>
      <c r="D183" s="7" t="s">
        <v>2055</v>
      </c>
      <c r="E183" s="8" t="s">
        <v>2056</v>
      </c>
      <c r="F183" s="9" t="s">
        <v>2057</v>
      </c>
      <c r="G183" s="12">
        <v>3</v>
      </c>
      <c r="H183" s="12">
        <v>3</v>
      </c>
      <c r="I183" s="4"/>
      <c r="J183" s="4">
        <f t="shared" si="10"/>
        <v>12</v>
      </c>
      <c r="K183" s="4"/>
      <c r="L183" s="4"/>
      <c r="M183" s="5"/>
    </row>
    <row r="184" spans="1:13" ht="18.75" customHeight="1" x14ac:dyDescent="0.3">
      <c r="A184" s="336"/>
      <c r="B184" s="289">
        <v>59</v>
      </c>
      <c r="C184" s="6" t="s">
        <v>2084</v>
      </c>
      <c r="D184" s="7" t="s">
        <v>2085</v>
      </c>
      <c r="E184" s="6" t="s">
        <v>2086</v>
      </c>
      <c r="F184" s="7" t="s">
        <v>2087</v>
      </c>
      <c r="G184" s="12">
        <v>1</v>
      </c>
      <c r="H184" s="12">
        <v>1</v>
      </c>
      <c r="I184" s="3"/>
      <c r="J184" s="4">
        <f t="shared" si="10"/>
        <v>4</v>
      </c>
      <c r="K184" s="4"/>
      <c r="L184" s="4"/>
      <c r="M184" s="5"/>
    </row>
    <row r="185" spans="1:13" ht="18.75" customHeight="1" x14ac:dyDescent="0.3">
      <c r="A185" s="336"/>
      <c r="B185" s="289">
        <v>60</v>
      </c>
      <c r="C185" s="14" t="s">
        <v>2100</v>
      </c>
      <c r="D185" s="15" t="s">
        <v>2101</v>
      </c>
      <c r="E185" s="14" t="s">
        <v>2102</v>
      </c>
      <c r="F185" s="15" t="s">
        <v>2103</v>
      </c>
      <c r="G185" s="13">
        <v>5</v>
      </c>
      <c r="H185" s="13">
        <v>5</v>
      </c>
      <c r="I185" s="3"/>
      <c r="J185" s="4">
        <f t="shared" si="10"/>
        <v>20</v>
      </c>
      <c r="K185" s="4"/>
      <c r="L185" s="4"/>
      <c r="M185" s="5"/>
    </row>
    <row r="186" spans="1:13" ht="18.75" customHeight="1" x14ac:dyDescent="0.3">
      <c r="A186" s="336"/>
      <c r="B186" s="289">
        <v>61</v>
      </c>
      <c r="C186" s="10" t="s">
        <v>2158</v>
      </c>
      <c r="D186" s="7" t="s">
        <v>2159</v>
      </c>
      <c r="E186" s="6" t="s">
        <v>2160</v>
      </c>
      <c r="F186" s="9" t="s">
        <v>2161</v>
      </c>
      <c r="G186" s="12">
        <v>4</v>
      </c>
      <c r="H186" s="12">
        <v>4</v>
      </c>
      <c r="I186" s="4"/>
      <c r="J186" s="4">
        <f t="shared" si="10"/>
        <v>16</v>
      </c>
      <c r="K186" s="4"/>
      <c r="L186" s="4"/>
      <c r="M186" s="5"/>
    </row>
    <row r="187" spans="1:13" ht="18.75" customHeight="1" x14ac:dyDescent="0.3">
      <c r="A187" s="336"/>
      <c r="B187" s="294">
        <v>62</v>
      </c>
      <c r="C187" s="16" t="s">
        <v>2170</v>
      </c>
      <c r="D187" s="17" t="s">
        <v>2171</v>
      </c>
      <c r="E187" s="16" t="s">
        <v>2172</v>
      </c>
      <c r="F187" s="121" t="s">
        <v>2173</v>
      </c>
      <c r="G187" s="18">
        <v>4</v>
      </c>
      <c r="H187" s="18">
        <v>4</v>
      </c>
      <c r="I187" s="19"/>
      <c r="J187" s="19">
        <f t="shared" si="10"/>
        <v>16</v>
      </c>
      <c r="K187" s="19"/>
      <c r="L187" s="19"/>
      <c r="M187" s="20"/>
    </row>
    <row r="188" spans="1:13" s="137" customFormat="1" ht="18.75" customHeight="1" x14ac:dyDescent="0.3">
      <c r="A188" s="322" t="s">
        <v>268</v>
      </c>
      <c r="B188" s="293"/>
      <c r="C188" s="325" t="s">
        <v>2194</v>
      </c>
      <c r="D188" s="326"/>
      <c r="E188" s="326"/>
      <c r="F188" s="327"/>
      <c r="G188" s="136">
        <f t="shared" ref="G188:L188" si="11">SUM(G189:G280)</f>
        <v>355</v>
      </c>
      <c r="H188" s="136">
        <f t="shared" si="11"/>
        <v>353</v>
      </c>
      <c r="I188" s="136">
        <f t="shared" si="11"/>
        <v>0</v>
      </c>
      <c r="J188" s="136">
        <f t="shared" si="11"/>
        <v>1420</v>
      </c>
      <c r="K188" s="136">
        <f t="shared" si="11"/>
        <v>0</v>
      </c>
      <c r="L188" s="136">
        <f t="shared" si="11"/>
        <v>0</v>
      </c>
      <c r="M188" s="147"/>
    </row>
    <row r="189" spans="1:13" ht="18.75" customHeight="1" x14ac:dyDescent="0.3">
      <c r="A189" s="323"/>
      <c r="B189" s="287">
        <v>1</v>
      </c>
      <c r="C189" s="122" t="s">
        <v>271</v>
      </c>
      <c r="D189" s="123" t="s">
        <v>272</v>
      </c>
      <c r="E189" s="122" t="s">
        <v>273</v>
      </c>
      <c r="F189" s="123" t="s">
        <v>274</v>
      </c>
      <c r="G189" s="123">
        <v>4</v>
      </c>
      <c r="H189" s="123">
        <v>4</v>
      </c>
      <c r="I189" s="124"/>
      <c r="J189" s="124">
        <f t="shared" si="10"/>
        <v>16</v>
      </c>
      <c r="K189" s="124"/>
      <c r="L189" s="124"/>
      <c r="M189" s="125"/>
    </row>
    <row r="190" spans="1:13" ht="18.75" customHeight="1" x14ac:dyDescent="0.3">
      <c r="A190" s="323"/>
      <c r="B190" s="287">
        <v>2</v>
      </c>
      <c r="C190" s="47" t="s">
        <v>279</v>
      </c>
      <c r="D190" s="48" t="s">
        <v>280</v>
      </c>
      <c r="E190" s="47" t="s">
        <v>281</v>
      </c>
      <c r="F190" s="48" t="s">
        <v>282</v>
      </c>
      <c r="G190" s="48">
        <v>4</v>
      </c>
      <c r="H190" s="48">
        <v>4</v>
      </c>
      <c r="I190" s="49"/>
      <c r="J190" s="49">
        <f t="shared" si="10"/>
        <v>16</v>
      </c>
      <c r="K190" s="49"/>
      <c r="L190" s="49"/>
      <c r="M190" s="50"/>
    </row>
    <row r="191" spans="1:13" ht="18.75" customHeight="1" x14ac:dyDescent="0.3">
      <c r="A191" s="323"/>
      <c r="B191" s="287">
        <v>3</v>
      </c>
      <c r="C191" s="47" t="s">
        <v>283</v>
      </c>
      <c r="D191" s="48" t="s">
        <v>284</v>
      </c>
      <c r="E191" s="47" t="s">
        <v>285</v>
      </c>
      <c r="F191" s="48" t="s">
        <v>286</v>
      </c>
      <c r="G191" s="48">
        <v>3</v>
      </c>
      <c r="H191" s="48">
        <v>3</v>
      </c>
      <c r="I191" s="49"/>
      <c r="J191" s="49">
        <f t="shared" si="10"/>
        <v>12</v>
      </c>
      <c r="K191" s="49"/>
      <c r="L191" s="49"/>
      <c r="M191" s="50"/>
    </row>
    <row r="192" spans="1:13" ht="18.75" customHeight="1" x14ac:dyDescent="0.3">
      <c r="A192" s="323"/>
      <c r="B192" s="287">
        <v>4</v>
      </c>
      <c r="C192" s="47" t="s">
        <v>287</v>
      </c>
      <c r="D192" s="48" t="s">
        <v>288</v>
      </c>
      <c r="E192" s="47" t="s">
        <v>289</v>
      </c>
      <c r="F192" s="48" t="s">
        <v>290</v>
      </c>
      <c r="G192" s="48">
        <v>4</v>
      </c>
      <c r="H192" s="48">
        <v>4</v>
      </c>
      <c r="I192" s="49"/>
      <c r="J192" s="49">
        <f t="shared" si="10"/>
        <v>16</v>
      </c>
      <c r="K192" s="49"/>
      <c r="L192" s="49"/>
      <c r="M192" s="50"/>
    </row>
    <row r="193" spans="1:13" ht="18.75" customHeight="1" x14ac:dyDescent="0.3">
      <c r="A193" s="323"/>
      <c r="B193" s="287">
        <v>5</v>
      </c>
      <c r="C193" s="47" t="s">
        <v>291</v>
      </c>
      <c r="D193" s="48" t="s">
        <v>292</v>
      </c>
      <c r="E193" s="47" t="s">
        <v>293</v>
      </c>
      <c r="F193" s="48" t="s">
        <v>294</v>
      </c>
      <c r="G193" s="48">
        <v>4</v>
      </c>
      <c r="H193" s="48">
        <v>4</v>
      </c>
      <c r="I193" s="49"/>
      <c r="J193" s="49">
        <f t="shared" si="10"/>
        <v>16</v>
      </c>
      <c r="K193" s="49"/>
      <c r="L193" s="49"/>
      <c r="M193" s="50"/>
    </row>
    <row r="194" spans="1:13" ht="18.75" customHeight="1" x14ac:dyDescent="0.3">
      <c r="A194" s="323"/>
      <c r="B194" s="287">
        <v>6</v>
      </c>
      <c r="C194" s="47" t="s">
        <v>299</v>
      </c>
      <c r="D194" s="48" t="s">
        <v>300</v>
      </c>
      <c r="E194" s="47" t="s">
        <v>301</v>
      </c>
      <c r="F194" s="48" t="s">
        <v>302</v>
      </c>
      <c r="G194" s="48">
        <v>5</v>
      </c>
      <c r="H194" s="48">
        <v>5</v>
      </c>
      <c r="I194" s="49"/>
      <c r="J194" s="49">
        <f t="shared" si="10"/>
        <v>20</v>
      </c>
      <c r="K194" s="49"/>
      <c r="L194" s="49"/>
      <c r="M194" s="50"/>
    </row>
    <row r="195" spans="1:13" ht="18.75" customHeight="1" x14ac:dyDescent="0.3">
      <c r="A195" s="323"/>
      <c r="B195" s="287">
        <v>7</v>
      </c>
      <c r="C195" s="47" t="s">
        <v>315</v>
      </c>
      <c r="D195" s="48" t="s">
        <v>316</v>
      </c>
      <c r="E195" s="47" t="s">
        <v>317</v>
      </c>
      <c r="F195" s="48" t="s">
        <v>318</v>
      </c>
      <c r="G195" s="48">
        <v>7</v>
      </c>
      <c r="H195" s="48">
        <v>7</v>
      </c>
      <c r="I195" s="49"/>
      <c r="J195" s="49">
        <f t="shared" si="10"/>
        <v>28</v>
      </c>
      <c r="K195" s="49"/>
      <c r="L195" s="49"/>
      <c r="M195" s="50"/>
    </row>
    <row r="196" spans="1:13" ht="18.75" customHeight="1" x14ac:dyDescent="0.3">
      <c r="A196" s="323"/>
      <c r="B196" s="287">
        <v>8</v>
      </c>
      <c r="C196" s="47" t="s">
        <v>319</v>
      </c>
      <c r="D196" s="48" t="s">
        <v>320</v>
      </c>
      <c r="E196" s="47" t="s">
        <v>321</v>
      </c>
      <c r="F196" s="48" t="s">
        <v>322</v>
      </c>
      <c r="G196" s="48">
        <v>8</v>
      </c>
      <c r="H196" s="48">
        <v>8</v>
      </c>
      <c r="I196" s="49"/>
      <c r="J196" s="49">
        <v>40</v>
      </c>
      <c r="K196" s="49"/>
      <c r="L196" s="49"/>
      <c r="M196" s="50"/>
    </row>
    <row r="197" spans="1:13" ht="18.75" customHeight="1" x14ac:dyDescent="0.3">
      <c r="A197" s="323"/>
      <c r="B197" s="287">
        <v>9</v>
      </c>
      <c r="C197" s="47" t="s">
        <v>323</v>
      </c>
      <c r="D197" s="48" t="s">
        <v>324</v>
      </c>
      <c r="E197" s="47" t="s">
        <v>325</v>
      </c>
      <c r="F197" s="48" t="s">
        <v>326</v>
      </c>
      <c r="G197" s="48">
        <v>4</v>
      </c>
      <c r="H197" s="48">
        <v>4</v>
      </c>
      <c r="I197" s="49"/>
      <c r="J197" s="49">
        <f t="shared" si="10"/>
        <v>16</v>
      </c>
      <c r="K197" s="49"/>
      <c r="L197" s="49"/>
      <c r="M197" s="50"/>
    </row>
    <row r="198" spans="1:13" ht="18.75" customHeight="1" x14ac:dyDescent="0.3">
      <c r="A198" s="323"/>
      <c r="B198" s="287">
        <v>10</v>
      </c>
      <c r="C198" s="47" t="s">
        <v>339</v>
      </c>
      <c r="D198" s="48" t="s">
        <v>340</v>
      </c>
      <c r="E198" s="47" t="s">
        <v>341</v>
      </c>
      <c r="F198" s="48" t="s">
        <v>342</v>
      </c>
      <c r="G198" s="48">
        <v>6</v>
      </c>
      <c r="H198" s="48">
        <v>6</v>
      </c>
      <c r="I198" s="49"/>
      <c r="J198" s="49">
        <f t="shared" si="10"/>
        <v>24</v>
      </c>
      <c r="K198" s="49"/>
      <c r="L198" s="49"/>
      <c r="M198" s="50"/>
    </row>
    <row r="199" spans="1:13" ht="18.75" customHeight="1" x14ac:dyDescent="0.3">
      <c r="A199" s="323"/>
      <c r="B199" s="287">
        <v>11</v>
      </c>
      <c r="C199" s="47" t="s">
        <v>343</v>
      </c>
      <c r="D199" s="48" t="s">
        <v>344</v>
      </c>
      <c r="E199" s="47" t="s">
        <v>345</v>
      </c>
      <c r="F199" s="48" t="s">
        <v>346</v>
      </c>
      <c r="G199" s="48">
        <v>4</v>
      </c>
      <c r="H199" s="48">
        <v>4</v>
      </c>
      <c r="I199" s="49"/>
      <c r="J199" s="49">
        <f t="shared" si="10"/>
        <v>16</v>
      </c>
      <c r="K199" s="49"/>
      <c r="L199" s="49"/>
      <c r="M199" s="50"/>
    </row>
    <row r="200" spans="1:13" ht="18.75" customHeight="1" x14ac:dyDescent="0.3">
      <c r="A200" s="323"/>
      <c r="B200" s="287">
        <v>12</v>
      </c>
      <c r="C200" s="47" t="s">
        <v>347</v>
      </c>
      <c r="D200" s="48" t="s">
        <v>348</v>
      </c>
      <c r="E200" s="47" t="s">
        <v>349</v>
      </c>
      <c r="F200" s="48" t="s">
        <v>350</v>
      </c>
      <c r="G200" s="48">
        <v>2</v>
      </c>
      <c r="H200" s="48">
        <v>2</v>
      </c>
      <c r="I200" s="49"/>
      <c r="J200" s="49">
        <f t="shared" si="10"/>
        <v>8</v>
      </c>
      <c r="K200" s="49"/>
      <c r="L200" s="49"/>
      <c r="M200" s="50"/>
    </row>
    <row r="201" spans="1:13" ht="18.75" customHeight="1" x14ac:dyDescent="0.3">
      <c r="A201" s="323"/>
      <c r="B201" s="287">
        <v>13</v>
      </c>
      <c r="C201" s="47" t="s">
        <v>351</v>
      </c>
      <c r="D201" s="48" t="s">
        <v>352</v>
      </c>
      <c r="E201" s="47" t="s">
        <v>353</v>
      </c>
      <c r="F201" s="48" t="s">
        <v>354</v>
      </c>
      <c r="G201" s="48">
        <v>3</v>
      </c>
      <c r="H201" s="48">
        <v>3</v>
      </c>
      <c r="I201" s="49"/>
      <c r="J201" s="49">
        <f t="shared" si="10"/>
        <v>12</v>
      </c>
      <c r="K201" s="49"/>
      <c r="L201" s="49"/>
      <c r="M201" s="50"/>
    </row>
    <row r="202" spans="1:13" ht="18.75" customHeight="1" x14ac:dyDescent="0.3">
      <c r="A202" s="323"/>
      <c r="B202" s="287">
        <v>14</v>
      </c>
      <c r="C202" s="47" t="s">
        <v>363</v>
      </c>
      <c r="D202" s="48" t="s">
        <v>364</v>
      </c>
      <c r="E202" s="47" t="s">
        <v>365</v>
      </c>
      <c r="F202" s="48" t="s">
        <v>366</v>
      </c>
      <c r="G202" s="48">
        <v>2</v>
      </c>
      <c r="H202" s="48">
        <v>2</v>
      </c>
      <c r="I202" s="49"/>
      <c r="J202" s="49">
        <f t="shared" si="10"/>
        <v>8</v>
      </c>
      <c r="K202" s="49"/>
      <c r="L202" s="49"/>
      <c r="M202" s="50"/>
    </row>
    <row r="203" spans="1:13" ht="18.75" customHeight="1" x14ac:dyDescent="0.3">
      <c r="A203" s="323"/>
      <c r="B203" s="287">
        <v>15</v>
      </c>
      <c r="C203" s="47" t="s">
        <v>367</v>
      </c>
      <c r="D203" s="48" t="s">
        <v>368</v>
      </c>
      <c r="E203" s="47" t="s">
        <v>369</v>
      </c>
      <c r="F203" s="48" t="s">
        <v>370</v>
      </c>
      <c r="G203" s="48">
        <v>2</v>
      </c>
      <c r="H203" s="48">
        <v>2</v>
      </c>
      <c r="I203" s="49"/>
      <c r="J203" s="49">
        <f t="shared" si="10"/>
        <v>8</v>
      </c>
      <c r="K203" s="49"/>
      <c r="L203" s="49"/>
      <c r="M203" s="50"/>
    </row>
    <row r="204" spans="1:13" ht="18.75" customHeight="1" x14ac:dyDescent="0.3">
      <c r="A204" s="323"/>
      <c r="B204" s="287">
        <v>16</v>
      </c>
      <c r="C204" s="47" t="s">
        <v>371</v>
      </c>
      <c r="D204" s="48" t="s">
        <v>372</v>
      </c>
      <c r="E204" s="47" t="s">
        <v>373</v>
      </c>
      <c r="F204" s="48" t="s">
        <v>374</v>
      </c>
      <c r="G204" s="48">
        <v>7</v>
      </c>
      <c r="H204" s="48">
        <v>7</v>
      </c>
      <c r="I204" s="49"/>
      <c r="J204" s="49">
        <f t="shared" si="10"/>
        <v>28</v>
      </c>
      <c r="K204" s="49"/>
      <c r="L204" s="49"/>
      <c r="M204" s="50"/>
    </row>
    <row r="205" spans="1:13" ht="18.75" customHeight="1" x14ac:dyDescent="0.3">
      <c r="A205" s="323"/>
      <c r="B205" s="287">
        <v>17</v>
      </c>
      <c r="C205" s="47" t="s">
        <v>375</v>
      </c>
      <c r="D205" s="48" t="s">
        <v>376</v>
      </c>
      <c r="E205" s="47" t="s">
        <v>377</v>
      </c>
      <c r="F205" s="48" t="s">
        <v>378</v>
      </c>
      <c r="G205" s="48">
        <v>3</v>
      </c>
      <c r="H205" s="48">
        <v>3</v>
      </c>
      <c r="I205" s="49"/>
      <c r="J205" s="49">
        <f t="shared" si="10"/>
        <v>12</v>
      </c>
      <c r="K205" s="49"/>
      <c r="L205" s="49"/>
      <c r="M205" s="50"/>
    </row>
    <row r="206" spans="1:13" ht="18.75" customHeight="1" x14ac:dyDescent="0.3">
      <c r="A206" s="323"/>
      <c r="B206" s="287">
        <v>18</v>
      </c>
      <c r="C206" s="47" t="s">
        <v>379</v>
      </c>
      <c r="D206" s="48" t="s">
        <v>380</v>
      </c>
      <c r="E206" s="47" t="s">
        <v>381</v>
      </c>
      <c r="F206" s="48" t="s">
        <v>382</v>
      </c>
      <c r="G206" s="48">
        <v>3</v>
      </c>
      <c r="H206" s="48">
        <v>3</v>
      </c>
      <c r="I206" s="49"/>
      <c r="J206" s="49">
        <f t="shared" si="10"/>
        <v>12</v>
      </c>
      <c r="K206" s="49"/>
      <c r="L206" s="49"/>
      <c r="M206" s="50"/>
    </row>
    <row r="207" spans="1:13" ht="18.75" customHeight="1" x14ac:dyDescent="0.3">
      <c r="A207" s="323"/>
      <c r="B207" s="287">
        <v>19</v>
      </c>
      <c r="C207" s="47" t="s">
        <v>383</v>
      </c>
      <c r="D207" s="48" t="s">
        <v>384</v>
      </c>
      <c r="E207" s="47" t="s">
        <v>385</v>
      </c>
      <c r="F207" s="48" t="s">
        <v>386</v>
      </c>
      <c r="G207" s="48">
        <v>3</v>
      </c>
      <c r="H207" s="48">
        <v>3</v>
      </c>
      <c r="I207" s="49"/>
      <c r="J207" s="49">
        <f t="shared" si="10"/>
        <v>12</v>
      </c>
      <c r="K207" s="49"/>
      <c r="L207" s="49"/>
      <c r="M207" s="50"/>
    </row>
    <row r="208" spans="1:13" ht="18.75" customHeight="1" x14ac:dyDescent="0.3">
      <c r="A208" s="323"/>
      <c r="B208" s="287">
        <v>20</v>
      </c>
      <c r="C208" s="47" t="s">
        <v>387</v>
      </c>
      <c r="D208" s="48" t="s">
        <v>388</v>
      </c>
      <c r="E208" s="47" t="s">
        <v>389</v>
      </c>
      <c r="F208" s="48" t="s">
        <v>390</v>
      </c>
      <c r="G208" s="48">
        <v>4</v>
      </c>
      <c r="H208" s="48">
        <v>4</v>
      </c>
      <c r="I208" s="49"/>
      <c r="J208" s="49">
        <f t="shared" si="10"/>
        <v>16</v>
      </c>
      <c r="K208" s="49"/>
      <c r="L208" s="49"/>
      <c r="M208" s="50"/>
    </row>
    <row r="209" spans="1:13" ht="18.75" customHeight="1" x14ac:dyDescent="0.3">
      <c r="A209" s="323"/>
      <c r="B209" s="287">
        <v>21</v>
      </c>
      <c r="C209" s="47" t="s">
        <v>391</v>
      </c>
      <c r="D209" s="48" t="s">
        <v>392</v>
      </c>
      <c r="E209" s="47" t="s">
        <v>393</v>
      </c>
      <c r="F209" s="48" t="s">
        <v>394</v>
      </c>
      <c r="G209" s="48">
        <v>2</v>
      </c>
      <c r="H209" s="48">
        <v>2</v>
      </c>
      <c r="I209" s="49"/>
      <c r="J209" s="49">
        <f t="shared" si="10"/>
        <v>8</v>
      </c>
      <c r="K209" s="49"/>
      <c r="L209" s="49"/>
      <c r="M209" s="50"/>
    </row>
    <row r="210" spans="1:13" ht="18.75" customHeight="1" x14ac:dyDescent="0.3">
      <c r="A210" s="323"/>
      <c r="B210" s="287">
        <v>22</v>
      </c>
      <c r="C210" s="47" t="s">
        <v>395</v>
      </c>
      <c r="D210" s="48" t="s">
        <v>396</v>
      </c>
      <c r="E210" s="47" t="s">
        <v>397</v>
      </c>
      <c r="F210" s="48" t="s">
        <v>398</v>
      </c>
      <c r="G210" s="48">
        <v>3</v>
      </c>
      <c r="H210" s="48">
        <v>3</v>
      </c>
      <c r="I210" s="49"/>
      <c r="J210" s="49">
        <f t="shared" si="10"/>
        <v>12</v>
      </c>
      <c r="K210" s="49"/>
      <c r="L210" s="49"/>
      <c r="M210" s="50"/>
    </row>
    <row r="211" spans="1:13" ht="18.75" customHeight="1" x14ac:dyDescent="0.3">
      <c r="A211" s="323"/>
      <c r="B211" s="287">
        <v>23</v>
      </c>
      <c r="C211" s="47" t="s">
        <v>399</v>
      </c>
      <c r="D211" s="48" t="s">
        <v>400</v>
      </c>
      <c r="E211" s="47" t="s">
        <v>401</v>
      </c>
      <c r="F211" s="48" t="s">
        <v>402</v>
      </c>
      <c r="G211" s="48">
        <v>4</v>
      </c>
      <c r="H211" s="48">
        <v>4</v>
      </c>
      <c r="I211" s="49"/>
      <c r="J211" s="49">
        <f t="shared" si="10"/>
        <v>16</v>
      </c>
      <c r="K211" s="49"/>
      <c r="L211" s="49"/>
      <c r="M211" s="50"/>
    </row>
    <row r="212" spans="1:13" ht="18.75" customHeight="1" x14ac:dyDescent="0.3">
      <c r="A212" s="323"/>
      <c r="B212" s="287">
        <v>24</v>
      </c>
      <c r="C212" s="47" t="s">
        <v>403</v>
      </c>
      <c r="D212" s="48" t="s">
        <v>404</v>
      </c>
      <c r="E212" s="47" t="s">
        <v>405</v>
      </c>
      <c r="F212" s="48" t="s">
        <v>406</v>
      </c>
      <c r="G212" s="48">
        <v>6</v>
      </c>
      <c r="H212" s="48">
        <v>6</v>
      </c>
      <c r="I212" s="49"/>
      <c r="J212" s="49">
        <f t="shared" si="10"/>
        <v>24</v>
      </c>
      <c r="K212" s="49"/>
      <c r="L212" s="49"/>
      <c r="M212" s="50"/>
    </row>
    <row r="213" spans="1:13" ht="18.75" customHeight="1" x14ac:dyDescent="0.3">
      <c r="A213" s="323"/>
      <c r="B213" s="287">
        <v>25</v>
      </c>
      <c r="C213" s="47" t="s">
        <v>407</v>
      </c>
      <c r="D213" s="48" t="s">
        <v>408</v>
      </c>
      <c r="E213" s="47" t="s">
        <v>409</v>
      </c>
      <c r="F213" s="48" t="s">
        <v>410</v>
      </c>
      <c r="G213" s="48">
        <v>4</v>
      </c>
      <c r="H213" s="48">
        <v>4</v>
      </c>
      <c r="I213" s="49"/>
      <c r="J213" s="49">
        <f t="shared" si="10"/>
        <v>16</v>
      </c>
      <c r="K213" s="49"/>
      <c r="L213" s="49"/>
      <c r="M213" s="50"/>
    </row>
    <row r="214" spans="1:13" ht="18.75" customHeight="1" x14ac:dyDescent="0.3">
      <c r="A214" s="323"/>
      <c r="B214" s="287">
        <v>26</v>
      </c>
      <c r="C214" s="47" t="s">
        <v>411</v>
      </c>
      <c r="D214" s="48" t="s">
        <v>412</v>
      </c>
      <c r="E214" s="47" t="s">
        <v>413</v>
      </c>
      <c r="F214" s="48" t="s">
        <v>414</v>
      </c>
      <c r="G214" s="48">
        <v>7</v>
      </c>
      <c r="H214" s="48">
        <v>7</v>
      </c>
      <c r="I214" s="49"/>
      <c r="J214" s="49">
        <f t="shared" si="10"/>
        <v>28</v>
      </c>
      <c r="K214" s="49"/>
      <c r="L214" s="49"/>
      <c r="M214" s="50"/>
    </row>
    <row r="215" spans="1:13" ht="18.75" customHeight="1" x14ac:dyDescent="0.3">
      <c r="A215" s="323"/>
      <c r="B215" s="287">
        <v>27</v>
      </c>
      <c r="C215" s="47" t="s">
        <v>415</v>
      </c>
      <c r="D215" s="48" t="s">
        <v>416</v>
      </c>
      <c r="E215" s="47" t="s">
        <v>417</v>
      </c>
      <c r="F215" s="48" t="s">
        <v>418</v>
      </c>
      <c r="G215" s="48">
        <v>4</v>
      </c>
      <c r="H215" s="48">
        <v>4</v>
      </c>
      <c r="I215" s="49"/>
      <c r="J215" s="49">
        <f t="shared" si="10"/>
        <v>16</v>
      </c>
      <c r="K215" s="49"/>
      <c r="L215" s="49"/>
      <c r="M215" s="50"/>
    </row>
    <row r="216" spans="1:13" ht="18.75" customHeight="1" x14ac:dyDescent="0.3">
      <c r="A216" s="323"/>
      <c r="B216" s="287">
        <v>28</v>
      </c>
      <c r="C216" s="47" t="s">
        <v>419</v>
      </c>
      <c r="D216" s="48" t="s">
        <v>420</v>
      </c>
      <c r="E216" s="47" t="s">
        <v>421</v>
      </c>
      <c r="F216" s="48" t="s">
        <v>422</v>
      </c>
      <c r="G216" s="48">
        <v>5</v>
      </c>
      <c r="H216" s="48">
        <v>5</v>
      </c>
      <c r="I216" s="49"/>
      <c r="J216" s="49">
        <f t="shared" si="10"/>
        <v>20</v>
      </c>
      <c r="K216" s="49"/>
      <c r="L216" s="49"/>
      <c r="M216" s="50"/>
    </row>
    <row r="217" spans="1:13" ht="18.75" customHeight="1" x14ac:dyDescent="0.3">
      <c r="A217" s="323"/>
      <c r="B217" s="287">
        <v>29</v>
      </c>
      <c r="C217" s="47" t="s">
        <v>423</v>
      </c>
      <c r="D217" s="48" t="s">
        <v>424</v>
      </c>
      <c r="E217" s="47" t="s">
        <v>425</v>
      </c>
      <c r="F217" s="48" t="s">
        <v>426</v>
      </c>
      <c r="G217" s="48">
        <v>4</v>
      </c>
      <c r="H217" s="48">
        <v>4</v>
      </c>
      <c r="I217" s="49"/>
      <c r="J217" s="49">
        <f t="shared" ref="J217:J271" si="12">H217*4+I217*2</f>
        <v>16</v>
      </c>
      <c r="K217" s="49"/>
      <c r="L217" s="49"/>
      <c r="M217" s="50"/>
    </row>
    <row r="218" spans="1:13" ht="18.75" customHeight="1" x14ac:dyDescent="0.3">
      <c r="A218" s="323"/>
      <c r="B218" s="287">
        <v>30</v>
      </c>
      <c r="C218" s="47" t="s">
        <v>427</v>
      </c>
      <c r="D218" s="48" t="s">
        <v>428</v>
      </c>
      <c r="E218" s="47" t="s">
        <v>429</v>
      </c>
      <c r="F218" s="48" t="s">
        <v>430</v>
      </c>
      <c r="G218" s="48">
        <v>6</v>
      </c>
      <c r="H218" s="48">
        <v>6</v>
      </c>
      <c r="I218" s="49"/>
      <c r="J218" s="49">
        <f t="shared" si="12"/>
        <v>24</v>
      </c>
      <c r="K218" s="49"/>
      <c r="L218" s="49"/>
      <c r="M218" s="50"/>
    </row>
    <row r="219" spans="1:13" ht="18.75" customHeight="1" x14ac:dyDescent="0.3">
      <c r="A219" s="323"/>
      <c r="B219" s="287">
        <v>31</v>
      </c>
      <c r="C219" s="47" t="s">
        <v>431</v>
      </c>
      <c r="D219" s="48" t="s">
        <v>432</v>
      </c>
      <c r="E219" s="47" t="s">
        <v>433</v>
      </c>
      <c r="F219" s="48" t="s">
        <v>434</v>
      </c>
      <c r="G219" s="48">
        <v>6</v>
      </c>
      <c r="H219" s="48">
        <v>6</v>
      </c>
      <c r="I219" s="49"/>
      <c r="J219" s="49">
        <f t="shared" si="12"/>
        <v>24</v>
      </c>
      <c r="K219" s="49"/>
      <c r="L219" s="49"/>
      <c r="M219" s="50"/>
    </row>
    <row r="220" spans="1:13" ht="18.75" customHeight="1" x14ac:dyDescent="0.3">
      <c r="A220" s="323"/>
      <c r="B220" s="287">
        <v>32</v>
      </c>
      <c r="C220" s="47" t="s">
        <v>435</v>
      </c>
      <c r="D220" s="48" t="s">
        <v>436</v>
      </c>
      <c r="E220" s="47" t="s">
        <v>437</v>
      </c>
      <c r="F220" s="48" t="s">
        <v>438</v>
      </c>
      <c r="G220" s="48">
        <v>7</v>
      </c>
      <c r="H220" s="48">
        <v>7</v>
      </c>
      <c r="I220" s="49"/>
      <c r="J220" s="49">
        <f t="shared" si="12"/>
        <v>28</v>
      </c>
      <c r="K220" s="49"/>
      <c r="L220" s="49"/>
      <c r="M220" s="50"/>
    </row>
    <row r="221" spans="1:13" ht="18.75" customHeight="1" x14ac:dyDescent="0.3">
      <c r="A221" s="323"/>
      <c r="B221" s="287">
        <v>33</v>
      </c>
      <c r="C221" s="47" t="s">
        <v>439</v>
      </c>
      <c r="D221" s="48" t="s">
        <v>440</v>
      </c>
      <c r="E221" s="47" t="s">
        <v>441</v>
      </c>
      <c r="F221" s="48" t="s">
        <v>442</v>
      </c>
      <c r="G221" s="48">
        <v>4</v>
      </c>
      <c r="H221" s="48">
        <v>4</v>
      </c>
      <c r="I221" s="49"/>
      <c r="J221" s="49">
        <f t="shared" si="12"/>
        <v>16</v>
      </c>
      <c r="K221" s="49"/>
      <c r="L221" s="49"/>
      <c r="M221" s="50"/>
    </row>
    <row r="222" spans="1:13" ht="18.75" customHeight="1" x14ac:dyDescent="0.3">
      <c r="A222" s="323"/>
      <c r="B222" s="287">
        <v>34</v>
      </c>
      <c r="C222" s="47" t="s">
        <v>443</v>
      </c>
      <c r="D222" s="48" t="s">
        <v>444</v>
      </c>
      <c r="E222" s="47" t="s">
        <v>445</v>
      </c>
      <c r="F222" s="48" t="s">
        <v>446</v>
      </c>
      <c r="G222" s="48">
        <v>5</v>
      </c>
      <c r="H222" s="48">
        <v>5</v>
      </c>
      <c r="I222" s="49"/>
      <c r="J222" s="49">
        <f t="shared" si="12"/>
        <v>20</v>
      </c>
      <c r="K222" s="49"/>
      <c r="L222" s="49"/>
      <c r="M222" s="50"/>
    </row>
    <row r="223" spans="1:13" ht="18.75" customHeight="1" x14ac:dyDescent="0.3">
      <c r="A223" s="323"/>
      <c r="B223" s="287">
        <v>35</v>
      </c>
      <c r="C223" s="47" t="s">
        <v>447</v>
      </c>
      <c r="D223" s="48" t="s">
        <v>448</v>
      </c>
      <c r="E223" s="47" t="s">
        <v>449</v>
      </c>
      <c r="F223" s="48" t="s">
        <v>450</v>
      </c>
      <c r="G223" s="48">
        <v>2</v>
      </c>
      <c r="H223" s="48">
        <v>2</v>
      </c>
      <c r="I223" s="49"/>
      <c r="J223" s="49">
        <f t="shared" si="12"/>
        <v>8</v>
      </c>
      <c r="K223" s="49"/>
      <c r="L223" s="49"/>
      <c r="M223" s="50"/>
    </row>
    <row r="224" spans="1:13" ht="18.75" customHeight="1" x14ac:dyDescent="0.3">
      <c r="A224" s="323"/>
      <c r="B224" s="287">
        <v>36</v>
      </c>
      <c r="C224" s="47" t="s">
        <v>451</v>
      </c>
      <c r="D224" s="48" t="s">
        <v>452</v>
      </c>
      <c r="E224" s="47" t="s">
        <v>453</v>
      </c>
      <c r="F224" s="48" t="s">
        <v>454</v>
      </c>
      <c r="G224" s="48">
        <v>5</v>
      </c>
      <c r="H224" s="48">
        <v>5</v>
      </c>
      <c r="I224" s="49"/>
      <c r="J224" s="49">
        <f t="shared" si="12"/>
        <v>20</v>
      </c>
      <c r="K224" s="49"/>
      <c r="L224" s="49"/>
      <c r="M224" s="50"/>
    </row>
    <row r="225" spans="1:13" ht="18.75" customHeight="1" x14ac:dyDescent="0.3">
      <c r="A225" s="323"/>
      <c r="B225" s="287">
        <v>37</v>
      </c>
      <c r="C225" s="47" t="s">
        <v>459</v>
      </c>
      <c r="D225" s="48" t="s">
        <v>460</v>
      </c>
      <c r="E225" s="47" t="s">
        <v>461</v>
      </c>
      <c r="F225" s="48" t="s">
        <v>462</v>
      </c>
      <c r="G225" s="48">
        <v>2</v>
      </c>
      <c r="H225" s="48">
        <v>2</v>
      </c>
      <c r="I225" s="49"/>
      <c r="J225" s="49">
        <f t="shared" si="12"/>
        <v>8</v>
      </c>
      <c r="K225" s="49"/>
      <c r="L225" s="49"/>
      <c r="M225" s="50"/>
    </row>
    <row r="226" spans="1:13" ht="18.75" customHeight="1" x14ac:dyDescent="0.3">
      <c r="A226" s="323"/>
      <c r="B226" s="287">
        <v>38</v>
      </c>
      <c r="C226" s="47" t="s">
        <v>467</v>
      </c>
      <c r="D226" s="48" t="s">
        <v>468</v>
      </c>
      <c r="E226" s="47" t="s">
        <v>469</v>
      </c>
      <c r="F226" s="48" t="s">
        <v>470</v>
      </c>
      <c r="G226" s="48">
        <v>7</v>
      </c>
      <c r="H226" s="48">
        <v>7</v>
      </c>
      <c r="I226" s="49"/>
      <c r="J226" s="49">
        <f t="shared" si="12"/>
        <v>28</v>
      </c>
      <c r="K226" s="49"/>
      <c r="L226" s="49"/>
      <c r="M226" s="50"/>
    </row>
    <row r="227" spans="1:13" ht="18.75" customHeight="1" x14ac:dyDescent="0.3">
      <c r="A227" s="323"/>
      <c r="B227" s="287">
        <v>39</v>
      </c>
      <c r="C227" s="47" t="s">
        <v>475</v>
      </c>
      <c r="D227" s="48" t="s">
        <v>476</v>
      </c>
      <c r="E227" s="47" t="s">
        <v>477</v>
      </c>
      <c r="F227" s="48" t="s">
        <v>478</v>
      </c>
      <c r="G227" s="48">
        <v>3</v>
      </c>
      <c r="H227" s="48">
        <v>3</v>
      </c>
      <c r="I227" s="49"/>
      <c r="J227" s="49">
        <f t="shared" si="12"/>
        <v>12</v>
      </c>
      <c r="K227" s="49"/>
      <c r="L227" s="49"/>
      <c r="M227" s="50"/>
    </row>
    <row r="228" spans="1:13" ht="18.75" customHeight="1" x14ac:dyDescent="0.3">
      <c r="A228" s="323"/>
      <c r="B228" s="287">
        <v>40</v>
      </c>
      <c r="C228" s="47" t="s">
        <v>479</v>
      </c>
      <c r="D228" s="48" t="s">
        <v>480</v>
      </c>
      <c r="E228" s="47" t="s">
        <v>481</v>
      </c>
      <c r="F228" s="48" t="s">
        <v>482</v>
      </c>
      <c r="G228" s="48">
        <v>4</v>
      </c>
      <c r="H228" s="48">
        <v>4</v>
      </c>
      <c r="I228" s="49"/>
      <c r="J228" s="49">
        <f t="shared" si="12"/>
        <v>16</v>
      </c>
      <c r="K228" s="49"/>
      <c r="L228" s="49"/>
      <c r="M228" s="50"/>
    </row>
    <row r="229" spans="1:13" ht="18.75" customHeight="1" x14ac:dyDescent="0.3">
      <c r="A229" s="323"/>
      <c r="B229" s="287">
        <v>41</v>
      </c>
      <c r="C229" s="47" t="s">
        <v>487</v>
      </c>
      <c r="D229" s="48" t="s">
        <v>488</v>
      </c>
      <c r="E229" s="47" t="s">
        <v>489</v>
      </c>
      <c r="F229" s="48" t="s">
        <v>490</v>
      </c>
      <c r="G229" s="48">
        <v>4</v>
      </c>
      <c r="H229" s="48">
        <v>4</v>
      </c>
      <c r="I229" s="49"/>
      <c r="J229" s="49">
        <f t="shared" si="12"/>
        <v>16</v>
      </c>
      <c r="K229" s="49"/>
      <c r="L229" s="49"/>
      <c r="M229" s="50"/>
    </row>
    <row r="230" spans="1:13" ht="18.75" customHeight="1" x14ac:dyDescent="0.3">
      <c r="A230" s="323"/>
      <c r="B230" s="287">
        <v>42</v>
      </c>
      <c r="C230" s="47" t="s">
        <v>291</v>
      </c>
      <c r="D230" s="48" t="s">
        <v>1137</v>
      </c>
      <c r="E230" s="47" t="s">
        <v>1138</v>
      </c>
      <c r="F230" s="48" t="s">
        <v>1139</v>
      </c>
      <c r="G230" s="48">
        <v>4</v>
      </c>
      <c r="H230" s="48">
        <v>4</v>
      </c>
      <c r="I230" s="51"/>
      <c r="J230" s="49">
        <f t="shared" si="12"/>
        <v>16</v>
      </c>
      <c r="K230" s="49"/>
      <c r="L230" s="49"/>
      <c r="M230" s="50"/>
    </row>
    <row r="231" spans="1:13" ht="18.75" customHeight="1" x14ac:dyDescent="0.3">
      <c r="A231" s="323"/>
      <c r="B231" s="287">
        <v>43</v>
      </c>
      <c r="C231" s="47" t="s">
        <v>1140</v>
      </c>
      <c r="D231" s="48" t="s">
        <v>1141</v>
      </c>
      <c r="E231" s="47" t="s">
        <v>1142</v>
      </c>
      <c r="F231" s="48" t="s">
        <v>1143</v>
      </c>
      <c r="G231" s="48">
        <v>4</v>
      </c>
      <c r="H231" s="48">
        <v>4</v>
      </c>
      <c r="I231" s="51"/>
      <c r="J231" s="49">
        <f t="shared" si="12"/>
        <v>16</v>
      </c>
      <c r="K231" s="49"/>
      <c r="L231" s="49"/>
      <c r="M231" s="50"/>
    </row>
    <row r="232" spans="1:13" ht="18.75" customHeight="1" x14ac:dyDescent="0.3">
      <c r="A232" s="323"/>
      <c r="B232" s="287">
        <v>44</v>
      </c>
      <c r="C232" s="47" t="s">
        <v>1144</v>
      </c>
      <c r="D232" s="48" t="s">
        <v>1145</v>
      </c>
      <c r="E232" s="47" t="s">
        <v>1146</v>
      </c>
      <c r="F232" s="48" t="s">
        <v>1147</v>
      </c>
      <c r="G232" s="48">
        <v>2</v>
      </c>
      <c r="H232" s="48">
        <v>2</v>
      </c>
      <c r="I232" s="51"/>
      <c r="J232" s="49">
        <f t="shared" si="12"/>
        <v>8</v>
      </c>
      <c r="K232" s="49"/>
      <c r="L232" s="49"/>
      <c r="M232" s="50"/>
    </row>
    <row r="233" spans="1:13" ht="18.75" customHeight="1" x14ac:dyDescent="0.3">
      <c r="A233" s="323"/>
      <c r="B233" s="287">
        <v>45</v>
      </c>
      <c r="C233" s="47" t="s">
        <v>1148</v>
      </c>
      <c r="D233" s="48" t="s">
        <v>1149</v>
      </c>
      <c r="E233" s="47" t="s">
        <v>1150</v>
      </c>
      <c r="F233" s="48" t="s">
        <v>1151</v>
      </c>
      <c r="G233" s="48">
        <v>4</v>
      </c>
      <c r="H233" s="48">
        <v>4</v>
      </c>
      <c r="I233" s="51"/>
      <c r="J233" s="49">
        <f t="shared" si="12"/>
        <v>16</v>
      </c>
      <c r="K233" s="49"/>
      <c r="L233" s="49"/>
      <c r="M233" s="50"/>
    </row>
    <row r="234" spans="1:13" ht="18.75" customHeight="1" x14ac:dyDescent="0.3">
      <c r="A234" s="323"/>
      <c r="B234" s="287">
        <v>46</v>
      </c>
      <c r="C234" s="47" t="s">
        <v>1152</v>
      </c>
      <c r="D234" s="48" t="s">
        <v>1153</v>
      </c>
      <c r="E234" s="47" t="s">
        <v>1154</v>
      </c>
      <c r="F234" s="48" t="s">
        <v>1155</v>
      </c>
      <c r="G234" s="48">
        <v>2</v>
      </c>
      <c r="H234" s="48">
        <v>2</v>
      </c>
      <c r="I234" s="51"/>
      <c r="J234" s="49">
        <f t="shared" si="12"/>
        <v>8</v>
      </c>
      <c r="K234" s="49"/>
      <c r="L234" s="49"/>
      <c r="M234" s="50"/>
    </row>
    <row r="235" spans="1:13" ht="18.75" customHeight="1" x14ac:dyDescent="0.3">
      <c r="A235" s="323"/>
      <c r="B235" s="287">
        <v>47</v>
      </c>
      <c r="C235" s="47" t="s">
        <v>1156</v>
      </c>
      <c r="D235" s="48" t="s">
        <v>1157</v>
      </c>
      <c r="E235" s="47" t="s">
        <v>1158</v>
      </c>
      <c r="F235" s="48" t="s">
        <v>1159</v>
      </c>
      <c r="G235" s="48">
        <v>4</v>
      </c>
      <c r="H235" s="48">
        <v>4</v>
      </c>
      <c r="I235" s="51"/>
      <c r="J235" s="49">
        <f t="shared" si="12"/>
        <v>16</v>
      </c>
      <c r="K235" s="49"/>
      <c r="L235" s="49"/>
      <c r="M235" s="50"/>
    </row>
    <row r="236" spans="1:13" ht="18.75" customHeight="1" x14ac:dyDescent="0.3">
      <c r="A236" s="323"/>
      <c r="B236" s="287">
        <v>48</v>
      </c>
      <c r="C236" s="47" t="s">
        <v>1256</v>
      </c>
      <c r="D236" s="48" t="s">
        <v>1257</v>
      </c>
      <c r="E236" s="47" t="s">
        <v>1258</v>
      </c>
      <c r="F236" s="48" t="s">
        <v>1259</v>
      </c>
      <c r="G236" s="48">
        <v>4</v>
      </c>
      <c r="H236" s="48">
        <v>4</v>
      </c>
      <c r="I236" s="51"/>
      <c r="J236" s="49">
        <f t="shared" si="12"/>
        <v>16</v>
      </c>
      <c r="K236" s="49"/>
      <c r="L236" s="49"/>
      <c r="M236" s="50"/>
    </row>
    <row r="237" spans="1:13" ht="18.75" customHeight="1" x14ac:dyDescent="0.3">
      <c r="A237" s="323"/>
      <c r="B237" s="287">
        <v>49</v>
      </c>
      <c r="C237" s="47" t="s">
        <v>295</v>
      </c>
      <c r="D237" s="48" t="s">
        <v>1298</v>
      </c>
      <c r="E237" s="47" t="s">
        <v>1299</v>
      </c>
      <c r="F237" s="48" t="s">
        <v>1300</v>
      </c>
      <c r="G237" s="48">
        <v>5</v>
      </c>
      <c r="H237" s="48">
        <v>5</v>
      </c>
      <c r="I237" s="51"/>
      <c r="J237" s="49">
        <f t="shared" si="12"/>
        <v>20</v>
      </c>
      <c r="K237" s="49"/>
      <c r="L237" s="49"/>
      <c r="M237" s="50"/>
    </row>
    <row r="238" spans="1:13" ht="18.75" customHeight="1" x14ac:dyDescent="0.3">
      <c r="A238" s="323"/>
      <c r="B238" s="287">
        <v>50</v>
      </c>
      <c r="C238" s="47" t="s">
        <v>279</v>
      </c>
      <c r="D238" s="48" t="s">
        <v>1321</v>
      </c>
      <c r="E238" s="47" t="s">
        <v>1322</v>
      </c>
      <c r="F238" s="48" t="s">
        <v>1323</v>
      </c>
      <c r="G238" s="48">
        <v>3</v>
      </c>
      <c r="H238" s="48">
        <v>3</v>
      </c>
      <c r="I238" s="51"/>
      <c r="J238" s="49">
        <f t="shared" si="12"/>
        <v>12</v>
      </c>
      <c r="K238" s="49"/>
      <c r="L238" s="49"/>
      <c r="M238" s="50"/>
    </row>
    <row r="239" spans="1:13" ht="18.75" customHeight="1" x14ac:dyDescent="0.3">
      <c r="A239" s="323"/>
      <c r="B239" s="287">
        <v>51</v>
      </c>
      <c r="C239" s="47" t="s">
        <v>1324</v>
      </c>
      <c r="D239" s="48" t="s">
        <v>1325</v>
      </c>
      <c r="E239" s="47" t="s">
        <v>1326</v>
      </c>
      <c r="F239" s="48" t="s">
        <v>1327</v>
      </c>
      <c r="G239" s="48">
        <v>4</v>
      </c>
      <c r="H239" s="48">
        <v>4</v>
      </c>
      <c r="I239" s="51"/>
      <c r="J239" s="49">
        <f t="shared" si="12"/>
        <v>16</v>
      </c>
      <c r="K239" s="49"/>
      <c r="L239" s="49"/>
      <c r="M239" s="50"/>
    </row>
    <row r="240" spans="1:13" ht="18.75" customHeight="1" x14ac:dyDescent="0.3">
      <c r="A240" s="323"/>
      <c r="B240" s="287">
        <v>52</v>
      </c>
      <c r="C240" s="47" t="s">
        <v>1336</v>
      </c>
      <c r="D240" s="48" t="s">
        <v>1337</v>
      </c>
      <c r="E240" s="47" t="s">
        <v>1338</v>
      </c>
      <c r="F240" s="48" t="s">
        <v>1339</v>
      </c>
      <c r="G240" s="48">
        <v>1</v>
      </c>
      <c r="H240" s="48">
        <v>1</v>
      </c>
      <c r="I240" s="51"/>
      <c r="J240" s="49">
        <f t="shared" si="12"/>
        <v>4</v>
      </c>
      <c r="K240" s="49"/>
      <c r="L240" s="49"/>
      <c r="M240" s="50"/>
    </row>
    <row r="241" spans="1:13" ht="18.75" customHeight="1" x14ac:dyDescent="0.3">
      <c r="A241" s="323"/>
      <c r="B241" s="287">
        <v>53</v>
      </c>
      <c r="C241" s="47" t="s">
        <v>1340</v>
      </c>
      <c r="D241" s="48" t="s">
        <v>1341</v>
      </c>
      <c r="E241" s="47" t="s">
        <v>1342</v>
      </c>
      <c r="F241" s="48" t="s">
        <v>1343</v>
      </c>
      <c r="G241" s="48">
        <v>1</v>
      </c>
      <c r="H241" s="48">
        <v>1</v>
      </c>
      <c r="I241" s="51"/>
      <c r="J241" s="49">
        <f t="shared" si="12"/>
        <v>4</v>
      </c>
      <c r="K241" s="49"/>
      <c r="L241" s="49"/>
      <c r="M241" s="50"/>
    </row>
    <row r="242" spans="1:13" ht="18.75" customHeight="1" x14ac:dyDescent="0.3">
      <c r="A242" s="323"/>
      <c r="B242" s="287">
        <v>54</v>
      </c>
      <c r="C242" s="47" t="s">
        <v>1378</v>
      </c>
      <c r="D242" s="48" t="s">
        <v>1379</v>
      </c>
      <c r="E242" s="47" t="s">
        <v>1380</v>
      </c>
      <c r="F242" s="48" t="s">
        <v>1381</v>
      </c>
      <c r="G242" s="48">
        <v>4</v>
      </c>
      <c r="H242" s="48">
        <v>4</v>
      </c>
      <c r="I242" s="51"/>
      <c r="J242" s="49">
        <f t="shared" si="12"/>
        <v>16</v>
      </c>
      <c r="K242" s="49"/>
      <c r="L242" s="49"/>
      <c r="M242" s="50"/>
    </row>
    <row r="243" spans="1:13" ht="18.75" customHeight="1" x14ac:dyDescent="0.3">
      <c r="A243" s="323"/>
      <c r="B243" s="287">
        <v>55</v>
      </c>
      <c r="C243" s="47" t="s">
        <v>1434</v>
      </c>
      <c r="D243" s="48" t="s">
        <v>1435</v>
      </c>
      <c r="E243" s="47" t="s">
        <v>1436</v>
      </c>
      <c r="F243" s="48" t="s">
        <v>1437</v>
      </c>
      <c r="G243" s="48">
        <v>2</v>
      </c>
      <c r="H243" s="48">
        <v>2</v>
      </c>
      <c r="I243" s="51"/>
      <c r="J243" s="49">
        <f t="shared" si="12"/>
        <v>8</v>
      </c>
      <c r="K243" s="49"/>
      <c r="L243" s="49"/>
      <c r="M243" s="50"/>
    </row>
    <row r="244" spans="1:13" ht="18.75" customHeight="1" x14ac:dyDescent="0.3">
      <c r="A244" s="323"/>
      <c r="B244" s="287">
        <v>56</v>
      </c>
      <c r="C244" s="47" t="s">
        <v>1438</v>
      </c>
      <c r="D244" s="48" t="s">
        <v>1439</v>
      </c>
      <c r="E244" s="47" t="s">
        <v>1440</v>
      </c>
      <c r="F244" s="48" t="s">
        <v>1441</v>
      </c>
      <c r="G244" s="48">
        <v>4</v>
      </c>
      <c r="H244" s="48">
        <v>4</v>
      </c>
      <c r="I244" s="51"/>
      <c r="J244" s="49">
        <f t="shared" si="12"/>
        <v>16</v>
      </c>
      <c r="K244" s="49"/>
      <c r="L244" s="49"/>
      <c r="M244" s="50"/>
    </row>
    <row r="245" spans="1:13" ht="18.75" customHeight="1" x14ac:dyDescent="0.3">
      <c r="A245" s="323"/>
      <c r="B245" s="287">
        <v>57</v>
      </c>
      <c r="C245" s="47" t="s">
        <v>1504</v>
      </c>
      <c r="D245" s="48" t="s">
        <v>1505</v>
      </c>
      <c r="E245" s="47" t="s">
        <v>1506</v>
      </c>
      <c r="F245" s="48" t="s">
        <v>1507</v>
      </c>
      <c r="G245" s="48">
        <v>2</v>
      </c>
      <c r="H245" s="48">
        <v>2</v>
      </c>
      <c r="I245" s="51"/>
      <c r="J245" s="49">
        <f t="shared" si="12"/>
        <v>8</v>
      </c>
      <c r="K245" s="49"/>
      <c r="L245" s="49"/>
      <c r="M245" s="50"/>
    </row>
    <row r="246" spans="1:13" ht="18.75" customHeight="1" x14ac:dyDescent="0.3">
      <c r="A246" s="323"/>
      <c r="B246" s="287">
        <v>58</v>
      </c>
      <c r="C246" s="47" t="s">
        <v>1508</v>
      </c>
      <c r="D246" s="48" t="s">
        <v>1509</v>
      </c>
      <c r="E246" s="47" t="s">
        <v>1510</v>
      </c>
      <c r="F246" s="48" t="s">
        <v>1511</v>
      </c>
      <c r="G246" s="48">
        <v>5</v>
      </c>
      <c r="H246" s="48">
        <v>5</v>
      </c>
      <c r="I246" s="51"/>
      <c r="J246" s="49">
        <f t="shared" si="12"/>
        <v>20</v>
      </c>
      <c r="K246" s="49"/>
      <c r="L246" s="49"/>
      <c r="M246" s="50"/>
    </row>
    <row r="247" spans="1:13" ht="18.75" customHeight="1" x14ac:dyDescent="0.3">
      <c r="A247" s="323"/>
      <c r="B247" s="287">
        <v>59</v>
      </c>
      <c r="C247" s="47" t="s">
        <v>1512</v>
      </c>
      <c r="D247" s="48" t="s">
        <v>1513</v>
      </c>
      <c r="E247" s="47" t="s">
        <v>1514</v>
      </c>
      <c r="F247" s="48" t="s">
        <v>1515</v>
      </c>
      <c r="G247" s="48">
        <v>5</v>
      </c>
      <c r="H247" s="48">
        <v>5</v>
      </c>
      <c r="I247" s="51"/>
      <c r="J247" s="49">
        <f t="shared" si="12"/>
        <v>20</v>
      </c>
      <c r="K247" s="49"/>
      <c r="L247" s="49"/>
      <c r="M247" s="50"/>
    </row>
    <row r="248" spans="1:13" ht="18.75" customHeight="1" x14ac:dyDescent="0.3">
      <c r="A248" s="323"/>
      <c r="B248" s="287">
        <v>60</v>
      </c>
      <c r="C248" s="47" t="s">
        <v>1577</v>
      </c>
      <c r="D248" s="48" t="s">
        <v>1578</v>
      </c>
      <c r="E248" s="47" t="s">
        <v>1579</v>
      </c>
      <c r="F248" s="48" t="s">
        <v>1580</v>
      </c>
      <c r="G248" s="48">
        <v>5</v>
      </c>
      <c r="H248" s="48">
        <v>5</v>
      </c>
      <c r="I248" s="51"/>
      <c r="J248" s="49">
        <f t="shared" si="12"/>
        <v>20</v>
      </c>
      <c r="K248" s="49"/>
      <c r="L248" s="49"/>
      <c r="M248" s="52"/>
    </row>
    <row r="249" spans="1:13" ht="18.75" customHeight="1" x14ac:dyDescent="0.3">
      <c r="A249" s="323"/>
      <c r="B249" s="287">
        <v>61</v>
      </c>
      <c r="C249" s="47" t="s">
        <v>1615</v>
      </c>
      <c r="D249" s="48" t="s">
        <v>1616</v>
      </c>
      <c r="E249" s="47" t="s">
        <v>1617</v>
      </c>
      <c r="F249" s="48" t="s">
        <v>1618</v>
      </c>
      <c r="G249" s="48">
        <v>3</v>
      </c>
      <c r="H249" s="48">
        <v>3</v>
      </c>
      <c r="I249" s="51"/>
      <c r="J249" s="49">
        <f t="shared" si="12"/>
        <v>12</v>
      </c>
      <c r="K249" s="49"/>
      <c r="L249" s="49"/>
      <c r="M249" s="52"/>
    </row>
    <row r="250" spans="1:13" ht="18.75" customHeight="1" x14ac:dyDescent="0.3">
      <c r="A250" s="323"/>
      <c r="B250" s="287">
        <v>62</v>
      </c>
      <c r="C250" s="47" t="s">
        <v>1619</v>
      </c>
      <c r="D250" s="48" t="s">
        <v>1620</v>
      </c>
      <c r="E250" s="47" t="s">
        <v>1621</v>
      </c>
      <c r="F250" s="48" t="s">
        <v>1622</v>
      </c>
      <c r="G250" s="48">
        <v>2</v>
      </c>
      <c r="H250" s="48">
        <v>2</v>
      </c>
      <c r="I250" s="51"/>
      <c r="J250" s="49">
        <f t="shared" si="12"/>
        <v>8</v>
      </c>
      <c r="K250" s="49"/>
      <c r="L250" s="49"/>
      <c r="M250" s="52"/>
    </row>
    <row r="251" spans="1:13" ht="18.75" customHeight="1" x14ac:dyDescent="0.3">
      <c r="A251" s="323"/>
      <c r="B251" s="287">
        <v>63</v>
      </c>
      <c r="C251" s="47" t="s">
        <v>1627</v>
      </c>
      <c r="D251" s="48" t="s">
        <v>1628</v>
      </c>
      <c r="E251" s="47" t="s">
        <v>1629</v>
      </c>
      <c r="F251" s="48" t="s">
        <v>1630</v>
      </c>
      <c r="G251" s="48">
        <v>4</v>
      </c>
      <c r="H251" s="48">
        <v>4</v>
      </c>
      <c r="I251" s="51"/>
      <c r="J251" s="49">
        <f t="shared" si="12"/>
        <v>16</v>
      </c>
      <c r="K251" s="49"/>
      <c r="L251" s="49"/>
      <c r="M251" s="50"/>
    </row>
    <row r="252" spans="1:13" ht="18.75" customHeight="1" x14ac:dyDescent="0.3">
      <c r="A252" s="323"/>
      <c r="B252" s="287">
        <v>64</v>
      </c>
      <c r="C252" s="47" t="s">
        <v>1642</v>
      </c>
      <c r="D252" s="48" t="s">
        <v>1643</v>
      </c>
      <c r="E252" s="47" t="s">
        <v>1644</v>
      </c>
      <c r="F252" s="48" t="s">
        <v>1645</v>
      </c>
      <c r="G252" s="48">
        <v>5</v>
      </c>
      <c r="H252" s="48">
        <v>5</v>
      </c>
      <c r="I252" s="51"/>
      <c r="J252" s="49">
        <f t="shared" si="12"/>
        <v>20</v>
      </c>
      <c r="K252" s="49"/>
      <c r="L252" s="49"/>
      <c r="M252" s="50"/>
    </row>
    <row r="253" spans="1:13" ht="18.75" customHeight="1" x14ac:dyDescent="0.3">
      <c r="A253" s="323"/>
      <c r="B253" s="287">
        <v>65</v>
      </c>
      <c r="C253" s="47" t="s">
        <v>1654</v>
      </c>
      <c r="D253" s="48" t="s">
        <v>1655</v>
      </c>
      <c r="E253" s="47" t="s">
        <v>1656</v>
      </c>
      <c r="F253" s="48" t="s">
        <v>1657</v>
      </c>
      <c r="G253" s="48">
        <v>5</v>
      </c>
      <c r="H253" s="48">
        <v>5</v>
      </c>
      <c r="I253" s="51"/>
      <c r="J253" s="49">
        <f t="shared" si="12"/>
        <v>20</v>
      </c>
      <c r="K253" s="49"/>
      <c r="L253" s="49"/>
      <c r="M253" s="50"/>
    </row>
    <row r="254" spans="1:13" ht="18.75" customHeight="1" x14ac:dyDescent="0.3">
      <c r="A254" s="323"/>
      <c r="B254" s="287">
        <v>66</v>
      </c>
      <c r="C254" s="47" t="s">
        <v>1663</v>
      </c>
      <c r="D254" s="48" t="s">
        <v>1664</v>
      </c>
      <c r="E254" s="47" t="s">
        <v>1665</v>
      </c>
      <c r="F254" s="48" t="s">
        <v>1666</v>
      </c>
      <c r="G254" s="48">
        <v>2</v>
      </c>
      <c r="H254" s="48">
        <v>2</v>
      </c>
      <c r="I254" s="51"/>
      <c r="J254" s="49">
        <f t="shared" si="12"/>
        <v>8</v>
      </c>
      <c r="K254" s="49"/>
      <c r="L254" s="49"/>
      <c r="M254" s="50"/>
    </row>
    <row r="255" spans="1:13" ht="18.75" customHeight="1" x14ac:dyDescent="0.3">
      <c r="A255" s="323"/>
      <c r="B255" s="287">
        <v>67</v>
      </c>
      <c r="C255" s="53" t="s">
        <v>1691</v>
      </c>
      <c r="D255" s="54" t="s">
        <v>1692</v>
      </c>
      <c r="E255" s="55" t="s">
        <v>1693</v>
      </c>
      <c r="F255" s="56" t="s">
        <v>1694</v>
      </c>
      <c r="G255" s="54">
        <v>7</v>
      </c>
      <c r="H255" s="54">
        <v>7</v>
      </c>
      <c r="I255" s="51"/>
      <c r="J255" s="49">
        <f t="shared" si="12"/>
        <v>28</v>
      </c>
      <c r="K255" s="49"/>
      <c r="L255" s="49"/>
      <c r="M255" s="50"/>
    </row>
    <row r="256" spans="1:13" ht="18.75" customHeight="1" x14ac:dyDescent="0.3">
      <c r="A256" s="323"/>
      <c r="B256" s="287">
        <v>68</v>
      </c>
      <c r="C256" s="53" t="s">
        <v>1695</v>
      </c>
      <c r="D256" s="54" t="s">
        <v>1696</v>
      </c>
      <c r="E256" s="53" t="s">
        <v>1697</v>
      </c>
      <c r="F256" s="56" t="s">
        <v>1698</v>
      </c>
      <c r="G256" s="54">
        <v>2</v>
      </c>
      <c r="H256" s="54">
        <v>2</v>
      </c>
      <c r="I256" s="51"/>
      <c r="J256" s="49">
        <f t="shared" si="12"/>
        <v>8</v>
      </c>
      <c r="K256" s="49"/>
      <c r="L256" s="49"/>
      <c r="M256" s="50"/>
    </row>
    <row r="257" spans="1:13" ht="18.75" customHeight="1" x14ac:dyDescent="0.3">
      <c r="A257" s="323"/>
      <c r="B257" s="287">
        <v>69</v>
      </c>
      <c r="C257" s="53" t="s">
        <v>1703</v>
      </c>
      <c r="D257" s="54" t="s">
        <v>1704</v>
      </c>
      <c r="E257" s="55" t="s">
        <v>1705</v>
      </c>
      <c r="F257" s="56" t="s">
        <v>1706</v>
      </c>
      <c r="G257" s="54">
        <v>4</v>
      </c>
      <c r="H257" s="54">
        <v>4</v>
      </c>
      <c r="I257" s="51"/>
      <c r="J257" s="49">
        <f t="shared" si="12"/>
        <v>16</v>
      </c>
      <c r="K257" s="49"/>
      <c r="L257" s="49"/>
      <c r="M257" s="50"/>
    </row>
    <row r="258" spans="1:13" ht="18.75" customHeight="1" x14ac:dyDescent="0.3">
      <c r="A258" s="323"/>
      <c r="B258" s="287">
        <v>70</v>
      </c>
      <c r="C258" s="53" t="s">
        <v>1707</v>
      </c>
      <c r="D258" s="54" t="s">
        <v>1708</v>
      </c>
      <c r="E258" s="55" t="s">
        <v>1709</v>
      </c>
      <c r="F258" s="56" t="s">
        <v>1710</v>
      </c>
      <c r="G258" s="54">
        <v>4</v>
      </c>
      <c r="H258" s="54">
        <v>4</v>
      </c>
      <c r="I258" s="51"/>
      <c r="J258" s="49">
        <f t="shared" si="12"/>
        <v>16</v>
      </c>
      <c r="K258" s="49"/>
      <c r="L258" s="49"/>
      <c r="M258" s="50"/>
    </row>
    <row r="259" spans="1:13" ht="18.75" customHeight="1" x14ac:dyDescent="0.3">
      <c r="A259" s="323"/>
      <c r="B259" s="287">
        <v>71</v>
      </c>
      <c r="C259" s="55" t="s">
        <v>1798</v>
      </c>
      <c r="D259" s="54" t="s">
        <v>1799</v>
      </c>
      <c r="E259" s="53" t="s">
        <v>1800</v>
      </c>
      <c r="F259" s="56" t="s">
        <v>1801</v>
      </c>
      <c r="G259" s="54">
        <v>4</v>
      </c>
      <c r="H259" s="54">
        <v>4</v>
      </c>
      <c r="I259" s="51"/>
      <c r="J259" s="49">
        <f t="shared" si="12"/>
        <v>16</v>
      </c>
      <c r="K259" s="49"/>
      <c r="L259" s="49"/>
      <c r="M259" s="50"/>
    </row>
    <row r="260" spans="1:13" ht="18.75" customHeight="1" x14ac:dyDescent="0.3">
      <c r="A260" s="323"/>
      <c r="B260" s="287">
        <v>72</v>
      </c>
      <c r="C260" s="53" t="s">
        <v>1822</v>
      </c>
      <c r="D260" s="54" t="s">
        <v>1823</v>
      </c>
      <c r="E260" s="53" t="s">
        <v>1824</v>
      </c>
      <c r="F260" s="56" t="s">
        <v>1825</v>
      </c>
      <c r="G260" s="54">
        <v>9</v>
      </c>
      <c r="H260" s="54">
        <v>9</v>
      </c>
      <c r="I260" s="51"/>
      <c r="J260" s="49">
        <f t="shared" si="12"/>
        <v>36</v>
      </c>
      <c r="K260" s="49"/>
      <c r="L260" s="49"/>
      <c r="M260" s="50"/>
    </row>
    <row r="261" spans="1:13" ht="18.75" customHeight="1" x14ac:dyDescent="0.3">
      <c r="A261" s="323"/>
      <c r="B261" s="287">
        <v>73</v>
      </c>
      <c r="C261" s="53" t="s">
        <v>1885</v>
      </c>
      <c r="D261" s="54" t="s">
        <v>1886</v>
      </c>
      <c r="E261" s="55" t="s">
        <v>1887</v>
      </c>
      <c r="F261" s="56" t="s">
        <v>1888</v>
      </c>
      <c r="G261" s="54">
        <v>3</v>
      </c>
      <c r="H261" s="54">
        <v>3</v>
      </c>
      <c r="I261" s="51"/>
      <c r="J261" s="49">
        <f t="shared" si="12"/>
        <v>12</v>
      </c>
      <c r="K261" s="49"/>
      <c r="L261" s="49"/>
      <c r="M261" s="50"/>
    </row>
    <row r="262" spans="1:13" ht="18.75" customHeight="1" x14ac:dyDescent="0.3">
      <c r="A262" s="323"/>
      <c r="B262" s="287">
        <v>74</v>
      </c>
      <c r="C262" s="53" t="s">
        <v>1901</v>
      </c>
      <c r="D262" s="54" t="s">
        <v>1902</v>
      </c>
      <c r="E262" s="55" t="s">
        <v>1903</v>
      </c>
      <c r="F262" s="56" t="s">
        <v>1904</v>
      </c>
      <c r="G262" s="54">
        <v>5</v>
      </c>
      <c r="H262" s="54">
        <v>5</v>
      </c>
      <c r="I262" s="51"/>
      <c r="J262" s="49">
        <f t="shared" si="12"/>
        <v>20</v>
      </c>
      <c r="K262" s="49"/>
      <c r="L262" s="49"/>
      <c r="M262" s="50"/>
    </row>
    <row r="263" spans="1:13" ht="18.75" customHeight="1" x14ac:dyDescent="0.3">
      <c r="A263" s="323"/>
      <c r="B263" s="287">
        <v>75</v>
      </c>
      <c r="C263" s="53" t="s">
        <v>1917</v>
      </c>
      <c r="D263" s="54" t="s">
        <v>1918</v>
      </c>
      <c r="E263" s="55" t="s">
        <v>1919</v>
      </c>
      <c r="F263" s="56" t="s">
        <v>1920</v>
      </c>
      <c r="G263" s="54">
        <v>1</v>
      </c>
      <c r="H263" s="54">
        <v>1</v>
      </c>
      <c r="I263" s="51"/>
      <c r="J263" s="49">
        <f t="shared" si="12"/>
        <v>4</v>
      </c>
      <c r="K263" s="49"/>
      <c r="L263" s="49"/>
      <c r="M263" s="50"/>
    </row>
    <row r="264" spans="1:13" ht="18.75" customHeight="1" x14ac:dyDescent="0.3">
      <c r="A264" s="323"/>
      <c r="B264" s="287">
        <v>76</v>
      </c>
      <c r="C264" s="53" t="s">
        <v>1931</v>
      </c>
      <c r="D264" s="54" t="s">
        <v>1932</v>
      </c>
      <c r="E264" s="55" t="s">
        <v>1933</v>
      </c>
      <c r="F264" s="56" t="s">
        <v>1934</v>
      </c>
      <c r="G264" s="57">
        <v>6</v>
      </c>
      <c r="H264" s="57">
        <v>6</v>
      </c>
      <c r="I264" s="51"/>
      <c r="J264" s="49">
        <f t="shared" si="12"/>
        <v>24</v>
      </c>
      <c r="K264" s="49"/>
      <c r="L264" s="49"/>
      <c r="M264" s="50"/>
    </row>
    <row r="265" spans="1:13" ht="18.75" customHeight="1" x14ac:dyDescent="0.3">
      <c r="A265" s="323"/>
      <c r="B265" s="287">
        <v>77</v>
      </c>
      <c r="C265" s="58" t="s">
        <v>1959</v>
      </c>
      <c r="D265" s="54" t="s">
        <v>1960</v>
      </c>
      <c r="E265" s="55" t="s">
        <v>1961</v>
      </c>
      <c r="F265" s="56" t="s">
        <v>1962</v>
      </c>
      <c r="G265" s="59">
        <v>2</v>
      </c>
      <c r="H265" s="59">
        <v>2</v>
      </c>
      <c r="I265" s="51"/>
      <c r="J265" s="49">
        <f t="shared" si="12"/>
        <v>8</v>
      </c>
      <c r="K265" s="49"/>
      <c r="L265" s="49"/>
      <c r="M265" s="50"/>
    </row>
    <row r="266" spans="1:13" ht="18.75" customHeight="1" x14ac:dyDescent="0.3">
      <c r="A266" s="323"/>
      <c r="B266" s="287">
        <v>78</v>
      </c>
      <c r="C266" s="58" t="s">
        <v>1963</v>
      </c>
      <c r="D266" s="54" t="s">
        <v>1964</v>
      </c>
      <c r="E266" s="55" t="s">
        <v>1965</v>
      </c>
      <c r="F266" s="56" t="s">
        <v>1966</v>
      </c>
      <c r="G266" s="59">
        <v>1</v>
      </c>
      <c r="H266" s="59">
        <v>1</v>
      </c>
      <c r="I266" s="51"/>
      <c r="J266" s="49">
        <f t="shared" si="12"/>
        <v>4</v>
      </c>
      <c r="K266" s="49"/>
      <c r="L266" s="49"/>
      <c r="M266" s="50"/>
    </row>
    <row r="267" spans="1:13" ht="18.75" customHeight="1" x14ac:dyDescent="0.3">
      <c r="A267" s="323"/>
      <c r="B267" s="287">
        <v>79</v>
      </c>
      <c r="C267" s="53" t="s">
        <v>1967</v>
      </c>
      <c r="D267" s="54" t="s">
        <v>1968</v>
      </c>
      <c r="E267" s="55" t="s">
        <v>1969</v>
      </c>
      <c r="F267" s="56" t="s">
        <v>1970</v>
      </c>
      <c r="G267" s="57">
        <v>2</v>
      </c>
      <c r="H267" s="57">
        <v>2</v>
      </c>
      <c r="I267" s="51"/>
      <c r="J267" s="49">
        <f t="shared" si="12"/>
        <v>8</v>
      </c>
      <c r="K267" s="49"/>
      <c r="L267" s="49"/>
      <c r="M267" s="50"/>
    </row>
    <row r="268" spans="1:13" ht="18.75" customHeight="1" x14ac:dyDescent="0.3">
      <c r="A268" s="323"/>
      <c r="B268" s="287">
        <v>80</v>
      </c>
      <c r="C268" s="53" t="s">
        <v>1985</v>
      </c>
      <c r="D268" s="54" t="s">
        <v>1986</v>
      </c>
      <c r="E268" s="55" t="s">
        <v>1987</v>
      </c>
      <c r="F268" s="56" t="s">
        <v>1988</v>
      </c>
      <c r="G268" s="57">
        <v>7</v>
      </c>
      <c r="H268" s="57">
        <v>7</v>
      </c>
      <c r="I268" s="49"/>
      <c r="J268" s="49">
        <f t="shared" si="12"/>
        <v>28</v>
      </c>
      <c r="K268" s="49"/>
      <c r="L268" s="49"/>
      <c r="M268" s="50"/>
    </row>
    <row r="269" spans="1:13" ht="18.75" customHeight="1" x14ac:dyDescent="0.3">
      <c r="A269" s="323"/>
      <c r="B269" s="287">
        <v>81</v>
      </c>
      <c r="C269" s="53" t="s">
        <v>1993</v>
      </c>
      <c r="D269" s="54" t="s">
        <v>1994</v>
      </c>
      <c r="E269" s="55" t="s">
        <v>1995</v>
      </c>
      <c r="F269" s="56" t="s">
        <v>1996</v>
      </c>
      <c r="G269" s="57">
        <v>5</v>
      </c>
      <c r="H269" s="57">
        <v>5</v>
      </c>
      <c r="I269" s="49"/>
      <c r="J269" s="49">
        <f t="shared" si="12"/>
        <v>20</v>
      </c>
      <c r="K269" s="49"/>
      <c r="L269" s="49"/>
      <c r="M269" s="50"/>
    </row>
    <row r="270" spans="1:13" ht="18.75" customHeight="1" x14ac:dyDescent="0.3">
      <c r="A270" s="323"/>
      <c r="B270" s="287">
        <v>82</v>
      </c>
      <c r="C270" s="53" t="s">
        <v>2008</v>
      </c>
      <c r="D270" s="54" t="s">
        <v>2009</v>
      </c>
      <c r="E270" s="55" t="s">
        <v>1334</v>
      </c>
      <c r="F270" s="56" t="s">
        <v>2010</v>
      </c>
      <c r="G270" s="57">
        <v>1</v>
      </c>
      <c r="H270" s="57">
        <v>1</v>
      </c>
      <c r="I270" s="49"/>
      <c r="J270" s="49">
        <f t="shared" si="12"/>
        <v>4</v>
      </c>
      <c r="K270" s="49"/>
      <c r="L270" s="49"/>
      <c r="M270" s="50"/>
    </row>
    <row r="271" spans="1:13" ht="18.75" customHeight="1" x14ac:dyDescent="0.3">
      <c r="A271" s="323"/>
      <c r="B271" s="287">
        <v>83</v>
      </c>
      <c r="C271" s="53" t="s">
        <v>2066</v>
      </c>
      <c r="D271" s="54" t="s">
        <v>2067</v>
      </c>
      <c r="E271" s="53" t="s">
        <v>2068</v>
      </c>
      <c r="F271" s="54" t="s">
        <v>2069</v>
      </c>
      <c r="G271" s="57">
        <v>6</v>
      </c>
      <c r="H271" s="57">
        <v>6</v>
      </c>
      <c r="I271" s="49"/>
      <c r="J271" s="49">
        <f t="shared" si="12"/>
        <v>24</v>
      </c>
      <c r="K271" s="49"/>
      <c r="L271" s="49"/>
      <c r="M271" s="50"/>
    </row>
    <row r="272" spans="1:13" ht="18.75" customHeight="1" x14ac:dyDescent="0.3">
      <c r="A272" s="323"/>
      <c r="B272" s="287">
        <v>84</v>
      </c>
      <c r="C272" s="53" t="s">
        <v>2070</v>
      </c>
      <c r="D272" s="54" t="s">
        <v>2071</v>
      </c>
      <c r="E272" s="53" t="s">
        <v>449</v>
      </c>
      <c r="F272" s="54" t="s">
        <v>450</v>
      </c>
      <c r="G272" s="57">
        <v>3</v>
      </c>
      <c r="H272" s="57">
        <v>3</v>
      </c>
      <c r="I272" s="49"/>
      <c r="J272" s="49">
        <f t="shared" ref="J272:J316" si="13">H272*4+I272*2</f>
        <v>12</v>
      </c>
      <c r="K272" s="49"/>
      <c r="L272" s="49"/>
      <c r="M272" s="50"/>
    </row>
    <row r="273" spans="1:13" ht="18.75" customHeight="1" x14ac:dyDescent="0.3">
      <c r="A273" s="323"/>
      <c r="B273" s="287">
        <v>85</v>
      </c>
      <c r="C273" s="53" t="s">
        <v>2080</v>
      </c>
      <c r="D273" s="54" t="s">
        <v>2081</v>
      </c>
      <c r="E273" s="53" t="s">
        <v>2082</v>
      </c>
      <c r="F273" s="54" t="s">
        <v>2083</v>
      </c>
      <c r="G273" s="57">
        <v>4</v>
      </c>
      <c r="H273" s="57">
        <v>4</v>
      </c>
      <c r="I273" s="49"/>
      <c r="J273" s="49">
        <f t="shared" si="13"/>
        <v>16</v>
      </c>
      <c r="K273" s="49"/>
      <c r="L273" s="49"/>
      <c r="M273" s="50"/>
    </row>
    <row r="274" spans="1:13" ht="18.75" customHeight="1" x14ac:dyDescent="0.3">
      <c r="A274" s="323"/>
      <c r="B274" s="287">
        <v>86</v>
      </c>
      <c r="C274" s="53" t="s">
        <v>2088</v>
      </c>
      <c r="D274" s="54" t="s">
        <v>2089</v>
      </c>
      <c r="E274" s="53" t="s">
        <v>2090</v>
      </c>
      <c r="F274" s="54" t="s">
        <v>2091</v>
      </c>
      <c r="G274" s="57">
        <v>2</v>
      </c>
      <c r="H274" s="57">
        <v>2</v>
      </c>
      <c r="I274" s="51"/>
      <c r="J274" s="49">
        <f t="shared" si="13"/>
        <v>8</v>
      </c>
      <c r="K274" s="49"/>
      <c r="L274" s="49"/>
      <c r="M274" s="50"/>
    </row>
    <row r="275" spans="1:13" ht="18.75" customHeight="1" x14ac:dyDescent="0.3">
      <c r="A275" s="323"/>
      <c r="B275" s="287">
        <v>87</v>
      </c>
      <c r="C275" s="60" t="s">
        <v>2154</v>
      </c>
      <c r="D275" s="54" t="s">
        <v>2155</v>
      </c>
      <c r="E275" s="53" t="s">
        <v>2156</v>
      </c>
      <c r="F275" s="61" t="s">
        <v>2157</v>
      </c>
      <c r="G275" s="57">
        <v>5</v>
      </c>
      <c r="H275" s="51">
        <v>3</v>
      </c>
      <c r="I275" s="51"/>
      <c r="J275" s="49">
        <f t="shared" si="13"/>
        <v>12</v>
      </c>
      <c r="K275" s="49"/>
      <c r="L275" s="49"/>
      <c r="M275" s="50"/>
    </row>
    <row r="276" spans="1:13" ht="18.75" customHeight="1" x14ac:dyDescent="0.3">
      <c r="A276" s="323"/>
      <c r="B276" s="287">
        <v>88</v>
      </c>
      <c r="C276" s="53" t="s">
        <v>2162</v>
      </c>
      <c r="D276" s="54" t="s">
        <v>2163</v>
      </c>
      <c r="E276" s="53" t="s">
        <v>2164</v>
      </c>
      <c r="F276" s="56" t="s">
        <v>2165</v>
      </c>
      <c r="G276" s="57">
        <v>2</v>
      </c>
      <c r="H276" s="57">
        <v>2</v>
      </c>
      <c r="I276" s="49"/>
      <c r="J276" s="49">
        <f t="shared" si="13"/>
        <v>8</v>
      </c>
      <c r="K276" s="49"/>
      <c r="L276" s="49"/>
      <c r="M276" s="50"/>
    </row>
    <row r="277" spans="1:13" ht="18.75" customHeight="1" x14ac:dyDescent="0.3">
      <c r="A277" s="323"/>
      <c r="B277" s="287">
        <v>89</v>
      </c>
      <c r="C277" s="53" t="s">
        <v>2177</v>
      </c>
      <c r="D277" s="54" t="s">
        <v>2178</v>
      </c>
      <c r="E277" s="53" t="s">
        <v>2179</v>
      </c>
      <c r="F277" s="56" t="s">
        <v>2180</v>
      </c>
      <c r="G277" s="57">
        <v>3</v>
      </c>
      <c r="H277" s="49">
        <v>3</v>
      </c>
      <c r="I277" s="49"/>
      <c r="J277" s="49">
        <f t="shared" si="13"/>
        <v>12</v>
      </c>
      <c r="K277" s="49"/>
      <c r="L277" s="49"/>
      <c r="M277" s="50"/>
    </row>
    <row r="278" spans="1:13" ht="18.75" customHeight="1" x14ac:dyDescent="0.3">
      <c r="A278" s="323"/>
      <c r="B278" s="287">
        <v>90</v>
      </c>
      <c r="C278" s="47" t="s">
        <v>1313</v>
      </c>
      <c r="D278" s="48" t="s">
        <v>1314</v>
      </c>
      <c r="E278" s="47" t="s">
        <v>1315</v>
      </c>
      <c r="F278" s="48" t="s">
        <v>1316</v>
      </c>
      <c r="G278" s="48">
        <v>2</v>
      </c>
      <c r="H278" s="48">
        <v>2</v>
      </c>
      <c r="I278" s="51"/>
      <c r="J278" s="49">
        <f t="shared" si="13"/>
        <v>8</v>
      </c>
      <c r="K278" s="49"/>
      <c r="L278" s="49"/>
      <c r="M278" s="50"/>
    </row>
    <row r="279" spans="1:13" ht="18.75" customHeight="1" x14ac:dyDescent="0.3">
      <c r="A279" s="323"/>
      <c r="B279" s="287">
        <v>91</v>
      </c>
      <c r="C279" s="47" t="s">
        <v>1454</v>
      </c>
      <c r="D279" s="48" t="s">
        <v>1455</v>
      </c>
      <c r="E279" s="47" t="s">
        <v>1456</v>
      </c>
      <c r="F279" s="48" t="s">
        <v>1457</v>
      </c>
      <c r="G279" s="48">
        <v>1</v>
      </c>
      <c r="H279" s="48">
        <v>1</v>
      </c>
      <c r="I279" s="51"/>
      <c r="J279" s="49">
        <f t="shared" si="13"/>
        <v>4</v>
      </c>
      <c r="K279" s="49"/>
      <c r="L279" s="49"/>
      <c r="M279" s="50"/>
    </row>
    <row r="280" spans="1:13" ht="18.75" customHeight="1" x14ac:dyDescent="0.3">
      <c r="A280" s="324"/>
      <c r="B280" s="298">
        <v>92</v>
      </c>
      <c r="C280" s="62" t="s">
        <v>1810</v>
      </c>
      <c r="D280" s="63" t="s">
        <v>1811</v>
      </c>
      <c r="E280" s="64" t="s">
        <v>1812</v>
      </c>
      <c r="F280" s="65" t="s">
        <v>1813</v>
      </c>
      <c r="G280" s="63">
        <v>2</v>
      </c>
      <c r="H280" s="63">
        <v>2</v>
      </c>
      <c r="I280" s="66"/>
      <c r="J280" s="67">
        <f t="shared" si="13"/>
        <v>8</v>
      </c>
      <c r="K280" s="67"/>
      <c r="L280" s="67"/>
      <c r="M280" s="68"/>
    </row>
    <row r="281" spans="1:13" s="137" customFormat="1" ht="18.75" customHeight="1" x14ac:dyDescent="0.3">
      <c r="A281" s="365" t="s">
        <v>187</v>
      </c>
      <c r="B281" s="299"/>
      <c r="C281" s="358" t="s">
        <v>2194</v>
      </c>
      <c r="D281" s="359"/>
      <c r="E281" s="359"/>
      <c r="F281" s="360"/>
      <c r="G281" s="138">
        <f>SUM(G282:G543)</f>
        <v>1570</v>
      </c>
      <c r="H281" s="138">
        <f>SUM(H282:H543)</f>
        <v>1545</v>
      </c>
      <c r="I281" s="138">
        <f>SUM(I282:I543)</f>
        <v>25</v>
      </c>
      <c r="J281" s="138">
        <f>SUM(J282:J311)</f>
        <v>368</v>
      </c>
      <c r="K281" s="138">
        <f>SUM(K282:K543)</f>
        <v>0</v>
      </c>
      <c r="L281" s="138">
        <f>SUM(L282:L543)</f>
        <v>0</v>
      </c>
      <c r="M281" s="148"/>
    </row>
    <row r="282" spans="1:13" ht="18.75" customHeight="1" x14ac:dyDescent="0.3">
      <c r="A282" s="328"/>
      <c r="B282" s="290">
        <v>1</v>
      </c>
      <c r="C282" s="101" t="s">
        <v>188</v>
      </c>
      <c r="D282" s="102" t="s">
        <v>189</v>
      </c>
      <c r="E282" s="101" t="s">
        <v>190</v>
      </c>
      <c r="F282" s="102" t="s">
        <v>191</v>
      </c>
      <c r="G282" s="102">
        <v>5</v>
      </c>
      <c r="H282" s="102">
        <v>5</v>
      </c>
      <c r="I282" s="103"/>
      <c r="J282" s="103">
        <f t="shared" si="13"/>
        <v>20</v>
      </c>
      <c r="K282" s="103"/>
      <c r="L282" s="103"/>
      <c r="M282" s="104"/>
    </row>
    <row r="283" spans="1:13" ht="18.75" customHeight="1" x14ac:dyDescent="0.3">
      <c r="A283" s="328"/>
      <c r="B283" s="290">
        <v>2</v>
      </c>
      <c r="C283" s="105" t="s">
        <v>204</v>
      </c>
      <c r="D283" s="106" t="s">
        <v>205</v>
      </c>
      <c r="E283" s="105" t="s">
        <v>206</v>
      </c>
      <c r="F283" s="106" t="s">
        <v>207</v>
      </c>
      <c r="G283" s="106">
        <v>5</v>
      </c>
      <c r="H283" s="106">
        <v>5</v>
      </c>
      <c r="I283" s="107"/>
      <c r="J283" s="107">
        <f t="shared" si="13"/>
        <v>20</v>
      </c>
      <c r="K283" s="107"/>
      <c r="L283" s="107"/>
      <c r="M283" s="108"/>
    </row>
    <row r="284" spans="1:13" ht="18.75" customHeight="1" x14ac:dyDescent="0.3">
      <c r="A284" s="328"/>
      <c r="B284" s="290">
        <v>3</v>
      </c>
      <c r="C284" s="105" t="s">
        <v>212</v>
      </c>
      <c r="D284" s="106" t="s">
        <v>213</v>
      </c>
      <c r="E284" s="105" t="s">
        <v>214</v>
      </c>
      <c r="F284" s="106" t="s">
        <v>215</v>
      </c>
      <c r="G284" s="106">
        <v>3</v>
      </c>
      <c r="H284" s="106">
        <v>3</v>
      </c>
      <c r="I284" s="107"/>
      <c r="J284" s="107">
        <f t="shared" si="13"/>
        <v>12</v>
      </c>
      <c r="K284" s="107"/>
      <c r="L284" s="107"/>
      <c r="M284" s="108"/>
    </row>
    <row r="285" spans="1:13" ht="18.75" customHeight="1" x14ac:dyDescent="0.3">
      <c r="A285" s="328"/>
      <c r="B285" s="290">
        <v>4</v>
      </c>
      <c r="C285" s="105" t="s">
        <v>220</v>
      </c>
      <c r="D285" s="106" t="s">
        <v>221</v>
      </c>
      <c r="E285" s="105" t="s">
        <v>222</v>
      </c>
      <c r="F285" s="106" t="s">
        <v>223</v>
      </c>
      <c r="G285" s="106">
        <v>2</v>
      </c>
      <c r="H285" s="106">
        <v>2</v>
      </c>
      <c r="I285" s="107"/>
      <c r="J285" s="107">
        <f t="shared" si="13"/>
        <v>8</v>
      </c>
      <c r="K285" s="107"/>
      <c r="L285" s="107"/>
      <c r="M285" s="108"/>
    </row>
    <row r="286" spans="1:13" ht="18.75" customHeight="1" x14ac:dyDescent="0.3">
      <c r="A286" s="328"/>
      <c r="B286" s="290">
        <v>5</v>
      </c>
      <c r="C286" s="105" t="s">
        <v>224</v>
      </c>
      <c r="D286" s="106" t="s">
        <v>225</v>
      </c>
      <c r="E286" s="105" t="s">
        <v>226</v>
      </c>
      <c r="F286" s="106" t="s">
        <v>227</v>
      </c>
      <c r="G286" s="106">
        <v>3</v>
      </c>
      <c r="H286" s="106">
        <v>3</v>
      </c>
      <c r="I286" s="107"/>
      <c r="J286" s="107">
        <f t="shared" si="13"/>
        <v>12</v>
      </c>
      <c r="K286" s="107"/>
      <c r="L286" s="107"/>
      <c r="M286" s="108"/>
    </row>
    <row r="287" spans="1:13" ht="18.75" customHeight="1" x14ac:dyDescent="0.3">
      <c r="A287" s="328"/>
      <c r="B287" s="290">
        <v>6</v>
      </c>
      <c r="C287" s="105" t="s">
        <v>228</v>
      </c>
      <c r="D287" s="106" t="s">
        <v>229</v>
      </c>
      <c r="E287" s="105" t="s">
        <v>230</v>
      </c>
      <c r="F287" s="106" t="s">
        <v>231</v>
      </c>
      <c r="G287" s="106">
        <v>5</v>
      </c>
      <c r="H287" s="106">
        <v>5</v>
      </c>
      <c r="I287" s="107"/>
      <c r="J287" s="107">
        <f t="shared" si="13"/>
        <v>20</v>
      </c>
      <c r="K287" s="107"/>
      <c r="L287" s="107"/>
      <c r="M287" s="108"/>
    </row>
    <row r="288" spans="1:13" ht="18.75" customHeight="1" x14ac:dyDescent="0.3">
      <c r="A288" s="328"/>
      <c r="B288" s="290">
        <v>7</v>
      </c>
      <c r="C288" s="105" t="s">
        <v>232</v>
      </c>
      <c r="D288" s="106" t="s">
        <v>233</v>
      </c>
      <c r="E288" s="105" t="s">
        <v>234</v>
      </c>
      <c r="F288" s="106" t="s">
        <v>235</v>
      </c>
      <c r="G288" s="106">
        <v>2</v>
      </c>
      <c r="H288" s="106">
        <v>2</v>
      </c>
      <c r="I288" s="107"/>
      <c r="J288" s="107">
        <f t="shared" si="13"/>
        <v>8</v>
      </c>
      <c r="K288" s="107"/>
      <c r="L288" s="107"/>
      <c r="M288" s="108"/>
    </row>
    <row r="289" spans="1:13" ht="18.75" customHeight="1" x14ac:dyDescent="0.3">
      <c r="A289" s="328"/>
      <c r="B289" s="290">
        <v>8</v>
      </c>
      <c r="C289" s="105" t="s">
        <v>236</v>
      </c>
      <c r="D289" s="106" t="s">
        <v>237</v>
      </c>
      <c r="E289" s="105" t="s">
        <v>238</v>
      </c>
      <c r="F289" s="106" t="s">
        <v>239</v>
      </c>
      <c r="G289" s="106">
        <v>1</v>
      </c>
      <c r="H289" s="106">
        <v>1</v>
      </c>
      <c r="I289" s="107"/>
      <c r="J289" s="107">
        <f t="shared" si="13"/>
        <v>4</v>
      </c>
      <c r="K289" s="107"/>
      <c r="L289" s="107"/>
      <c r="M289" s="108"/>
    </row>
    <row r="290" spans="1:13" ht="18.75" customHeight="1" x14ac:dyDescent="0.3">
      <c r="A290" s="328"/>
      <c r="B290" s="290">
        <v>9</v>
      </c>
      <c r="C290" s="105" t="s">
        <v>240</v>
      </c>
      <c r="D290" s="106" t="s">
        <v>241</v>
      </c>
      <c r="E290" s="105" t="s">
        <v>242</v>
      </c>
      <c r="F290" s="106" t="s">
        <v>243</v>
      </c>
      <c r="G290" s="106">
        <v>6</v>
      </c>
      <c r="H290" s="106">
        <v>6</v>
      </c>
      <c r="I290" s="107"/>
      <c r="J290" s="107">
        <f t="shared" si="13"/>
        <v>24</v>
      </c>
      <c r="K290" s="107"/>
      <c r="L290" s="107"/>
      <c r="M290" s="108"/>
    </row>
    <row r="291" spans="1:13" ht="18.75" customHeight="1" x14ac:dyDescent="0.3">
      <c r="A291" s="328"/>
      <c r="B291" s="290">
        <v>10</v>
      </c>
      <c r="C291" s="105" t="s">
        <v>252</v>
      </c>
      <c r="D291" s="106" t="s">
        <v>253</v>
      </c>
      <c r="E291" s="105" t="s">
        <v>254</v>
      </c>
      <c r="F291" s="106" t="s">
        <v>255</v>
      </c>
      <c r="G291" s="106">
        <v>5</v>
      </c>
      <c r="H291" s="106">
        <v>5</v>
      </c>
      <c r="I291" s="107"/>
      <c r="J291" s="107">
        <f t="shared" si="13"/>
        <v>20</v>
      </c>
      <c r="K291" s="107"/>
      <c r="L291" s="107"/>
      <c r="M291" s="108"/>
    </row>
    <row r="292" spans="1:13" ht="18.75" customHeight="1" x14ac:dyDescent="0.3">
      <c r="A292" s="328"/>
      <c r="B292" s="290">
        <v>11</v>
      </c>
      <c r="C292" s="105" t="s">
        <v>260</v>
      </c>
      <c r="D292" s="106" t="s">
        <v>261</v>
      </c>
      <c r="E292" s="105" t="s">
        <v>262</v>
      </c>
      <c r="F292" s="106" t="s">
        <v>263</v>
      </c>
      <c r="G292" s="106">
        <v>5</v>
      </c>
      <c r="H292" s="106">
        <v>5</v>
      </c>
      <c r="I292" s="107"/>
      <c r="J292" s="107">
        <f t="shared" si="13"/>
        <v>20</v>
      </c>
      <c r="K292" s="107"/>
      <c r="L292" s="107"/>
      <c r="M292" s="108"/>
    </row>
    <row r="293" spans="1:13" ht="18.75" customHeight="1" x14ac:dyDescent="0.3">
      <c r="A293" s="328"/>
      <c r="B293" s="290">
        <v>12</v>
      </c>
      <c r="C293" s="105" t="s">
        <v>264</v>
      </c>
      <c r="D293" s="106" t="s">
        <v>265</v>
      </c>
      <c r="E293" s="105" t="s">
        <v>266</v>
      </c>
      <c r="F293" s="106" t="s">
        <v>267</v>
      </c>
      <c r="G293" s="106">
        <v>6</v>
      </c>
      <c r="H293" s="106">
        <v>6</v>
      </c>
      <c r="I293" s="107"/>
      <c r="J293" s="107">
        <f t="shared" si="13"/>
        <v>24</v>
      </c>
      <c r="K293" s="107"/>
      <c r="L293" s="107"/>
      <c r="M293" s="108"/>
    </row>
    <row r="294" spans="1:13" ht="18.75" customHeight="1" x14ac:dyDescent="0.3">
      <c r="A294" s="328"/>
      <c r="B294" s="290">
        <v>13</v>
      </c>
      <c r="C294" s="105" t="s">
        <v>192</v>
      </c>
      <c r="D294" s="106" t="s">
        <v>995</v>
      </c>
      <c r="E294" s="105" t="s">
        <v>996</v>
      </c>
      <c r="F294" s="106" t="s">
        <v>997</v>
      </c>
      <c r="G294" s="106">
        <v>2</v>
      </c>
      <c r="H294" s="106">
        <v>2</v>
      </c>
      <c r="I294" s="110"/>
      <c r="J294" s="107">
        <f t="shared" si="13"/>
        <v>8</v>
      </c>
      <c r="K294" s="107"/>
      <c r="L294" s="107"/>
      <c r="M294" s="108"/>
    </row>
    <row r="295" spans="1:13" ht="18.75" customHeight="1" x14ac:dyDescent="0.3">
      <c r="A295" s="328"/>
      <c r="B295" s="290">
        <v>14</v>
      </c>
      <c r="C295" s="105" t="s">
        <v>998</v>
      </c>
      <c r="D295" s="106" t="s">
        <v>999</v>
      </c>
      <c r="E295" s="105" t="s">
        <v>1000</v>
      </c>
      <c r="F295" s="106" t="s">
        <v>1001</v>
      </c>
      <c r="G295" s="106">
        <v>1</v>
      </c>
      <c r="H295" s="106">
        <v>1</v>
      </c>
      <c r="I295" s="110"/>
      <c r="J295" s="107">
        <f t="shared" si="13"/>
        <v>4</v>
      </c>
      <c r="K295" s="107"/>
      <c r="L295" s="107"/>
      <c r="M295" s="108"/>
    </row>
    <row r="296" spans="1:13" ht="18.75" customHeight="1" x14ac:dyDescent="0.3">
      <c r="A296" s="328"/>
      <c r="B296" s="290">
        <v>15</v>
      </c>
      <c r="C296" s="105" t="s">
        <v>1002</v>
      </c>
      <c r="D296" s="106" t="s">
        <v>1003</v>
      </c>
      <c r="E296" s="105" t="s">
        <v>1004</v>
      </c>
      <c r="F296" s="106" t="s">
        <v>1005</v>
      </c>
      <c r="G296" s="106">
        <v>2</v>
      </c>
      <c r="H296" s="106">
        <v>2</v>
      </c>
      <c r="I296" s="110"/>
      <c r="J296" s="107">
        <f t="shared" si="13"/>
        <v>8</v>
      </c>
      <c r="K296" s="107"/>
      <c r="L296" s="107"/>
      <c r="M296" s="108"/>
    </row>
    <row r="297" spans="1:13" ht="18.75" customHeight="1" x14ac:dyDescent="0.3">
      <c r="A297" s="328"/>
      <c r="B297" s="290">
        <v>16</v>
      </c>
      <c r="C297" s="105" t="s">
        <v>1101</v>
      </c>
      <c r="D297" s="106" t="s">
        <v>1102</v>
      </c>
      <c r="E297" s="105" t="s">
        <v>1103</v>
      </c>
      <c r="F297" s="106" t="s">
        <v>1104</v>
      </c>
      <c r="G297" s="106">
        <v>2</v>
      </c>
      <c r="H297" s="106">
        <v>2</v>
      </c>
      <c r="I297" s="110"/>
      <c r="J297" s="107">
        <f t="shared" si="13"/>
        <v>8</v>
      </c>
      <c r="K297" s="107"/>
      <c r="L297" s="107"/>
      <c r="M297" s="108"/>
    </row>
    <row r="298" spans="1:13" ht="18.75" customHeight="1" x14ac:dyDescent="0.3">
      <c r="A298" s="328"/>
      <c r="B298" s="290">
        <v>17</v>
      </c>
      <c r="C298" s="105" t="s">
        <v>1105</v>
      </c>
      <c r="D298" s="106" t="s">
        <v>1106</v>
      </c>
      <c r="E298" s="105" t="s">
        <v>1107</v>
      </c>
      <c r="F298" s="106" t="s">
        <v>1108</v>
      </c>
      <c r="G298" s="106">
        <v>4</v>
      </c>
      <c r="H298" s="106">
        <v>4</v>
      </c>
      <c r="I298" s="110"/>
      <c r="J298" s="107">
        <f t="shared" si="13"/>
        <v>16</v>
      </c>
      <c r="K298" s="107"/>
      <c r="L298" s="107"/>
      <c r="M298" s="108"/>
    </row>
    <row r="299" spans="1:13" ht="18.75" customHeight="1" x14ac:dyDescent="0.3">
      <c r="A299" s="328"/>
      <c r="B299" s="290">
        <v>18</v>
      </c>
      <c r="C299" s="105" t="s">
        <v>1109</v>
      </c>
      <c r="D299" s="106" t="s">
        <v>1110</v>
      </c>
      <c r="E299" s="105" t="s">
        <v>1111</v>
      </c>
      <c r="F299" s="106" t="s">
        <v>1112</v>
      </c>
      <c r="G299" s="106">
        <v>3</v>
      </c>
      <c r="H299" s="106">
        <v>3</v>
      </c>
      <c r="I299" s="110"/>
      <c r="J299" s="107">
        <f t="shared" si="13"/>
        <v>12</v>
      </c>
      <c r="K299" s="107"/>
      <c r="L299" s="107"/>
      <c r="M299" s="108"/>
    </row>
    <row r="300" spans="1:13" ht="18.75" customHeight="1" x14ac:dyDescent="0.3">
      <c r="A300" s="328"/>
      <c r="B300" s="290">
        <v>19</v>
      </c>
      <c r="C300" s="105" t="s">
        <v>1267</v>
      </c>
      <c r="D300" s="106" t="s">
        <v>1268</v>
      </c>
      <c r="E300" s="105" t="s">
        <v>1269</v>
      </c>
      <c r="F300" s="106" t="s">
        <v>1270</v>
      </c>
      <c r="G300" s="106">
        <v>1</v>
      </c>
      <c r="H300" s="106">
        <v>1</v>
      </c>
      <c r="I300" s="110"/>
      <c r="J300" s="107">
        <f t="shared" si="13"/>
        <v>4</v>
      </c>
      <c r="K300" s="107"/>
      <c r="L300" s="107"/>
      <c r="M300" s="108"/>
    </row>
    <row r="301" spans="1:13" ht="18.75" customHeight="1" x14ac:dyDescent="0.3">
      <c r="A301" s="328"/>
      <c r="B301" s="290">
        <v>20</v>
      </c>
      <c r="C301" s="105" t="s">
        <v>1271</v>
      </c>
      <c r="D301" s="106" t="s">
        <v>1272</v>
      </c>
      <c r="E301" s="105" t="s">
        <v>1273</v>
      </c>
      <c r="F301" s="106" t="s">
        <v>1274</v>
      </c>
      <c r="G301" s="106">
        <v>3</v>
      </c>
      <c r="H301" s="106">
        <v>3</v>
      </c>
      <c r="I301" s="110"/>
      <c r="J301" s="107">
        <f t="shared" si="13"/>
        <v>12</v>
      </c>
      <c r="K301" s="107"/>
      <c r="L301" s="107"/>
      <c r="M301" s="108"/>
    </row>
    <row r="302" spans="1:13" ht="18.75" customHeight="1" x14ac:dyDescent="0.3">
      <c r="A302" s="328"/>
      <c r="B302" s="290">
        <v>21</v>
      </c>
      <c r="C302" s="105" t="s">
        <v>1317</v>
      </c>
      <c r="D302" s="106" t="s">
        <v>1318</v>
      </c>
      <c r="E302" s="105" t="s">
        <v>1319</v>
      </c>
      <c r="F302" s="106" t="s">
        <v>1320</v>
      </c>
      <c r="G302" s="106">
        <v>3</v>
      </c>
      <c r="H302" s="106">
        <v>3</v>
      </c>
      <c r="I302" s="110"/>
      <c r="J302" s="107">
        <f t="shared" si="13"/>
        <v>12</v>
      </c>
      <c r="K302" s="107"/>
      <c r="L302" s="107"/>
      <c r="M302" s="108"/>
    </row>
    <row r="303" spans="1:13" ht="18.75" customHeight="1" x14ac:dyDescent="0.3">
      <c r="A303" s="328"/>
      <c r="B303" s="290">
        <v>22</v>
      </c>
      <c r="C303" s="105" t="s">
        <v>1390</v>
      </c>
      <c r="D303" s="106" t="s">
        <v>1391</v>
      </c>
      <c r="E303" s="105" t="s">
        <v>1392</v>
      </c>
      <c r="F303" s="106" t="s">
        <v>1393</v>
      </c>
      <c r="G303" s="106">
        <v>2</v>
      </c>
      <c r="H303" s="106">
        <v>2</v>
      </c>
      <c r="I303" s="110"/>
      <c r="J303" s="107">
        <f t="shared" si="13"/>
        <v>8</v>
      </c>
      <c r="K303" s="107"/>
      <c r="L303" s="107"/>
      <c r="M303" s="108"/>
    </row>
    <row r="304" spans="1:13" ht="18.75" customHeight="1" x14ac:dyDescent="0.3">
      <c r="A304" s="328"/>
      <c r="B304" s="290">
        <v>23</v>
      </c>
      <c r="C304" s="105" t="s">
        <v>1442</v>
      </c>
      <c r="D304" s="106" t="s">
        <v>1443</v>
      </c>
      <c r="E304" s="105" t="s">
        <v>1444</v>
      </c>
      <c r="F304" s="106" t="s">
        <v>1445</v>
      </c>
      <c r="G304" s="106">
        <v>2</v>
      </c>
      <c r="H304" s="106">
        <v>2</v>
      </c>
      <c r="I304" s="110"/>
      <c r="J304" s="107">
        <f t="shared" si="13"/>
        <v>8</v>
      </c>
      <c r="K304" s="107"/>
      <c r="L304" s="107"/>
      <c r="M304" s="108"/>
    </row>
    <row r="305" spans="1:13" ht="18.75" customHeight="1" x14ac:dyDescent="0.3">
      <c r="A305" s="328"/>
      <c r="B305" s="290">
        <v>24</v>
      </c>
      <c r="C305" s="105" t="s">
        <v>1590</v>
      </c>
      <c r="D305" s="106" t="s">
        <v>1591</v>
      </c>
      <c r="E305" s="105" t="s">
        <v>1592</v>
      </c>
      <c r="F305" s="106" t="s">
        <v>1593</v>
      </c>
      <c r="G305" s="106">
        <v>3</v>
      </c>
      <c r="H305" s="106">
        <v>3</v>
      </c>
      <c r="I305" s="110"/>
      <c r="J305" s="107">
        <f t="shared" si="13"/>
        <v>12</v>
      </c>
      <c r="K305" s="107"/>
      <c r="L305" s="107"/>
      <c r="M305" s="108"/>
    </row>
    <row r="306" spans="1:13" ht="18.75" customHeight="1" x14ac:dyDescent="0.3">
      <c r="A306" s="328"/>
      <c r="B306" s="290">
        <v>25</v>
      </c>
      <c r="C306" s="105" t="s">
        <v>1594</v>
      </c>
      <c r="D306" s="106" t="s">
        <v>1595</v>
      </c>
      <c r="E306" s="105" t="s">
        <v>1596</v>
      </c>
      <c r="F306" s="106" t="s">
        <v>1597</v>
      </c>
      <c r="G306" s="106">
        <v>1</v>
      </c>
      <c r="H306" s="106">
        <v>1</v>
      </c>
      <c r="I306" s="110"/>
      <c r="J306" s="107">
        <f t="shared" si="13"/>
        <v>4</v>
      </c>
      <c r="K306" s="107"/>
      <c r="L306" s="107"/>
      <c r="M306" s="108"/>
    </row>
    <row r="307" spans="1:13" ht="18.75" customHeight="1" x14ac:dyDescent="0.3">
      <c r="A307" s="328"/>
      <c r="B307" s="290">
        <v>26</v>
      </c>
      <c r="C307" s="105" t="s">
        <v>1601</v>
      </c>
      <c r="D307" s="106" t="s">
        <v>1602</v>
      </c>
      <c r="E307" s="105" t="s">
        <v>1603</v>
      </c>
      <c r="F307" s="106"/>
      <c r="G307" s="106">
        <v>1</v>
      </c>
      <c r="H307" s="106">
        <v>1</v>
      </c>
      <c r="I307" s="110"/>
      <c r="J307" s="107">
        <f t="shared" si="13"/>
        <v>4</v>
      </c>
      <c r="K307" s="107"/>
      <c r="L307" s="107"/>
      <c r="M307" s="108"/>
    </row>
    <row r="308" spans="1:13" ht="18.75" customHeight="1" x14ac:dyDescent="0.3">
      <c r="A308" s="328"/>
      <c r="B308" s="290">
        <v>27</v>
      </c>
      <c r="C308" s="105" t="s">
        <v>1604</v>
      </c>
      <c r="D308" s="106" t="s">
        <v>1605</v>
      </c>
      <c r="E308" s="105" t="s">
        <v>1606</v>
      </c>
      <c r="F308" s="106" t="s">
        <v>1607</v>
      </c>
      <c r="G308" s="106">
        <v>2</v>
      </c>
      <c r="H308" s="106">
        <v>2</v>
      </c>
      <c r="I308" s="110"/>
      <c r="J308" s="107">
        <f t="shared" si="13"/>
        <v>8</v>
      </c>
      <c r="K308" s="107"/>
      <c r="L308" s="107"/>
      <c r="M308" s="108"/>
    </row>
    <row r="309" spans="1:13" ht="18.75" customHeight="1" x14ac:dyDescent="0.3">
      <c r="A309" s="328"/>
      <c r="B309" s="290">
        <v>28</v>
      </c>
      <c r="C309" s="105" t="s">
        <v>1658</v>
      </c>
      <c r="D309" s="106" t="s">
        <v>1659</v>
      </c>
      <c r="E309" s="105" t="s">
        <v>1660</v>
      </c>
      <c r="F309" s="106" t="s">
        <v>1661</v>
      </c>
      <c r="G309" s="106">
        <v>5</v>
      </c>
      <c r="H309" s="106">
        <v>5</v>
      </c>
      <c r="I309" s="110"/>
      <c r="J309" s="107">
        <f t="shared" si="13"/>
        <v>20</v>
      </c>
      <c r="K309" s="107"/>
      <c r="L309" s="107"/>
      <c r="M309" s="108"/>
    </row>
    <row r="310" spans="1:13" ht="18.75" customHeight="1" x14ac:dyDescent="0.3">
      <c r="A310" s="328"/>
      <c r="B310" s="290">
        <v>29</v>
      </c>
      <c r="C310" s="111" t="s">
        <v>1699</v>
      </c>
      <c r="D310" s="112" t="s">
        <v>1700</v>
      </c>
      <c r="E310" s="113" t="s">
        <v>1701</v>
      </c>
      <c r="F310" s="114" t="s">
        <v>1702</v>
      </c>
      <c r="G310" s="112">
        <v>5</v>
      </c>
      <c r="H310" s="112">
        <v>5</v>
      </c>
      <c r="I310" s="110"/>
      <c r="J310" s="107">
        <f t="shared" si="13"/>
        <v>20</v>
      </c>
      <c r="K310" s="107"/>
      <c r="L310" s="107"/>
      <c r="M310" s="108"/>
    </row>
    <row r="311" spans="1:13" ht="18.75" customHeight="1" x14ac:dyDescent="0.3">
      <c r="A311" s="328"/>
      <c r="B311" s="301">
        <v>30</v>
      </c>
      <c r="C311" s="111" t="s">
        <v>1739</v>
      </c>
      <c r="D311" s="112" t="s">
        <v>1740</v>
      </c>
      <c r="E311" s="113" t="s">
        <v>1741</v>
      </c>
      <c r="F311" s="114" t="s">
        <v>1742</v>
      </c>
      <c r="G311" s="112">
        <v>2</v>
      </c>
      <c r="H311" s="112">
        <v>2</v>
      </c>
      <c r="I311" s="110"/>
      <c r="J311" s="107">
        <f t="shared" si="13"/>
        <v>8</v>
      </c>
      <c r="K311" s="107"/>
      <c r="L311" s="107"/>
      <c r="M311" s="108"/>
    </row>
    <row r="312" spans="1:13" ht="18.75" customHeight="1" x14ac:dyDescent="0.3">
      <c r="A312" s="310" t="s">
        <v>491</v>
      </c>
      <c r="B312" s="300"/>
      <c r="C312" s="313" t="s">
        <v>2194</v>
      </c>
      <c r="D312" s="314"/>
      <c r="E312" s="314"/>
      <c r="F312" s="315"/>
      <c r="G312" s="21">
        <f t="shared" ref="G312:L312" si="14">SUM(G313:G462)</f>
        <v>595</v>
      </c>
      <c r="H312" s="21">
        <f t="shared" si="14"/>
        <v>587</v>
      </c>
      <c r="I312" s="21">
        <f t="shared" si="14"/>
        <v>8</v>
      </c>
      <c r="J312" s="21">
        <f t="shared" si="14"/>
        <v>2364</v>
      </c>
      <c r="K312" s="21">
        <f t="shared" si="14"/>
        <v>0</v>
      </c>
      <c r="L312" s="21">
        <f t="shared" si="14"/>
        <v>0</v>
      </c>
      <c r="M312" s="149"/>
    </row>
    <row r="313" spans="1:13" ht="18.75" customHeight="1" x14ac:dyDescent="0.3">
      <c r="A313" s="311"/>
      <c r="B313" s="291">
        <v>1</v>
      </c>
      <c r="C313" s="139" t="s">
        <v>492</v>
      </c>
      <c r="D313" s="140" t="s">
        <v>493</v>
      </c>
      <c r="E313" s="139" t="s">
        <v>2195</v>
      </c>
      <c r="F313" s="140" t="s">
        <v>2196</v>
      </c>
      <c r="G313" s="140">
        <v>3</v>
      </c>
      <c r="H313" s="140">
        <v>3</v>
      </c>
      <c r="I313" s="141"/>
      <c r="J313" s="141">
        <f t="shared" si="13"/>
        <v>12</v>
      </c>
      <c r="K313" s="141"/>
      <c r="L313" s="141"/>
      <c r="M313" s="142"/>
    </row>
    <row r="314" spans="1:13" ht="18.75" customHeight="1" x14ac:dyDescent="0.3">
      <c r="A314" s="311"/>
      <c r="B314" s="291">
        <v>2</v>
      </c>
      <c r="C314" s="22" t="s">
        <v>498</v>
      </c>
      <c r="D314" s="23" t="s">
        <v>499</v>
      </c>
      <c r="E314" s="22" t="s">
        <v>500</v>
      </c>
      <c r="F314" s="23" t="s">
        <v>501</v>
      </c>
      <c r="G314" s="23">
        <v>2</v>
      </c>
      <c r="H314" s="23">
        <v>2</v>
      </c>
      <c r="I314" s="26"/>
      <c r="J314" s="24">
        <f t="shared" si="13"/>
        <v>8</v>
      </c>
      <c r="K314" s="24"/>
      <c r="L314" s="24"/>
      <c r="M314" s="25"/>
    </row>
    <row r="315" spans="1:13" ht="18.75" customHeight="1" x14ac:dyDescent="0.3">
      <c r="A315" s="311"/>
      <c r="B315" s="291">
        <v>3</v>
      </c>
      <c r="C315" s="22" t="s">
        <v>502</v>
      </c>
      <c r="D315" s="23" t="s">
        <v>503</v>
      </c>
      <c r="E315" s="22" t="s">
        <v>504</v>
      </c>
      <c r="F315" s="23" t="s">
        <v>505</v>
      </c>
      <c r="G315" s="23">
        <v>5</v>
      </c>
      <c r="H315" s="23"/>
      <c r="I315" s="26">
        <v>5</v>
      </c>
      <c r="J315" s="24">
        <f t="shared" si="13"/>
        <v>10</v>
      </c>
      <c r="K315" s="24"/>
      <c r="L315" s="24"/>
      <c r="M315" s="25"/>
    </row>
    <row r="316" spans="1:13" ht="18.75" customHeight="1" x14ac:dyDescent="0.3">
      <c r="A316" s="311"/>
      <c r="B316" s="291">
        <v>4</v>
      </c>
      <c r="C316" s="22" t="s">
        <v>506</v>
      </c>
      <c r="D316" s="23" t="s">
        <v>507</v>
      </c>
      <c r="E316" s="22" t="s">
        <v>508</v>
      </c>
      <c r="F316" s="23" t="s">
        <v>509</v>
      </c>
      <c r="G316" s="23">
        <v>3</v>
      </c>
      <c r="H316" s="23">
        <v>3</v>
      </c>
      <c r="I316" s="26"/>
      <c r="J316" s="24">
        <f t="shared" si="13"/>
        <v>12</v>
      </c>
      <c r="K316" s="24"/>
      <c r="L316" s="24"/>
      <c r="M316" s="25"/>
    </row>
    <row r="317" spans="1:13" ht="18.75" customHeight="1" x14ac:dyDescent="0.3">
      <c r="A317" s="311"/>
      <c r="B317" s="291">
        <v>5</v>
      </c>
      <c r="C317" s="22" t="s">
        <v>510</v>
      </c>
      <c r="D317" s="23" t="s">
        <v>511</v>
      </c>
      <c r="E317" s="22" t="s">
        <v>512</v>
      </c>
      <c r="F317" s="23" t="s">
        <v>513</v>
      </c>
      <c r="G317" s="23">
        <v>5</v>
      </c>
      <c r="H317" s="23">
        <v>5</v>
      </c>
      <c r="I317" s="26"/>
      <c r="J317" s="24">
        <f t="shared" ref="J317:J367" si="15">H317*4+I317*2</f>
        <v>20</v>
      </c>
      <c r="K317" s="24"/>
      <c r="L317" s="24"/>
      <c r="M317" s="25"/>
    </row>
    <row r="318" spans="1:13" ht="18.75" customHeight="1" x14ac:dyDescent="0.3">
      <c r="A318" s="311"/>
      <c r="B318" s="291">
        <v>6</v>
      </c>
      <c r="C318" s="22" t="s">
        <v>514</v>
      </c>
      <c r="D318" s="23" t="s">
        <v>515</v>
      </c>
      <c r="E318" s="22" t="s">
        <v>516</v>
      </c>
      <c r="F318" s="23" t="s">
        <v>517</v>
      </c>
      <c r="G318" s="23">
        <v>6</v>
      </c>
      <c r="H318" s="23">
        <v>6</v>
      </c>
      <c r="I318" s="26"/>
      <c r="J318" s="24">
        <f t="shared" si="15"/>
        <v>24</v>
      </c>
      <c r="K318" s="24"/>
      <c r="L318" s="24"/>
      <c r="M318" s="25"/>
    </row>
    <row r="319" spans="1:13" ht="18.75" customHeight="1" x14ac:dyDescent="0.3">
      <c r="A319" s="311"/>
      <c r="B319" s="291">
        <v>7</v>
      </c>
      <c r="C319" s="22" t="s">
        <v>518</v>
      </c>
      <c r="D319" s="23" t="s">
        <v>519</v>
      </c>
      <c r="E319" s="22" t="s">
        <v>520</v>
      </c>
      <c r="F319" s="23" t="s">
        <v>521</v>
      </c>
      <c r="G319" s="23">
        <v>4</v>
      </c>
      <c r="H319" s="23">
        <v>4</v>
      </c>
      <c r="I319" s="26"/>
      <c r="J319" s="24">
        <f t="shared" si="15"/>
        <v>16</v>
      </c>
      <c r="K319" s="24"/>
      <c r="L319" s="24"/>
      <c r="M319" s="25"/>
    </row>
    <row r="320" spans="1:13" ht="18.75" customHeight="1" x14ac:dyDescent="0.3">
      <c r="A320" s="311"/>
      <c r="B320" s="291">
        <v>8</v>
      </c>
      <c r="C320" s="22" t="s">
        <v>526</v>
      </c>
      <c r="D320" s="23" t="s">
        <v>527</v>
      </c>
      <c r="E320" s="22" t="s">
        <v>516</v>
      </c>
      <c r="F320" s="23" t="s">
        <v>517</v>
      </c>
      <c r="G320" s="23">
        <v>4</v>
      </c>
      <c r="H320" s="23">
        <v>4</v>
      </c>
      <c r="I320" s="26"/>
      <c r="J320" s="24">
        <f t="shared" si="15"/>
        <v>16</v>
      </c>
      <c r="K320" s="24"/>
      <c r="L320" s="24"/>
      <c r="M320" s="25"/>
    </row>
    <row r="321" spans="1:13" ht="18.75" customHeight="1" x14ac:dyDescent="0.3">
      <c r="A321" s="311"/>
      <c r="B321" s="291">
        <v>9</v>
      </c>
      <c r="C321" s="22" t="s">
        <v>528</v>
      </c>
      <c r="D321" s="23" t="s">
        <v>529</v>
      </c>
      <c r="E321" s="22" t="s">
        <v>530</v>
      </c>
      <c r="F321" s="23" t="s">
        <v>531</v>
      </c>
      <c r="G321" s="23">
        <v>3</v>
      </c>
      <c r="H321" s="23">
        <v>3</v>
      </c>
      <c r="I321" s="26"/>
      <c r="J321" s="24">
        <f t="shared" si="15"/>
        <v>12</v>
      </c>
      <c r="K321" s="24"/>
      <c r="L321" s="24"/>
      <c r="M321" s="25"/>
    </row>
    <row r="322" spans="1:13" ht="18.75" customHeight="1" x14ac:dyDescent="0.3">
      <c r="A322" s="311"/>
      <c r="B322" s="291">
        <v>10</v>
      </c>
      <c r="C322" s="22" t="s">
        <v>532</v>
      </c>
      <c r="D322" s="23" t="s">
        <v>533</v>
      </c>
      <c r="E322" s="22" t="s">
        <v>534</v>
      </c>
      <c r="F322" s="23" t="s">
        <v>535</v>
      </c>
      <c r="G322" s="23">
        <v>7</v>
      </c>
      <c r="H322" s="23">
        <v>4</v>
      </c>
      <c r="I322" s="26">
        <v>3</v>
      </c>
      <c r="J322" s="24">
        <f t="shared" si="15"/>
        <v>22</v>
      </c>
      <c r="K322" s="24"/>
      <c r="L322" s="24"/>
      <c r="M322" s="25"/>
    </row>
    <row r="323" spans="1:13" ht="18.75" customHeight="1" x14ac:dyDescent="0.3">
      <c r="A323" s="311"/>
      <c r="B323" s="291">
        <v>11</v>
      </c>
      <c r="C323" s="22" t="s">
        <v>536</v>
      </c>
      <c r="D323" s="23" t="s">
        <v>537</v>
      </c>
      <c r="E323" s="22" t="s">
        <v>538</v>
      </c>
      <c r="F323" s="23" t="s">
        <v>539</v>
      </c>
      <c r="G323" s="23">
        <v>5</v>
      </c>
      <c r="H323" s="23">
        <v>5</v>
      </c>
      <c r="I323" s="26"/>
      <c r="J323" s="24">
        <f t="shared" si="15"/>
        <v>20</v>
      </c>
      <c r="K323" s="24"/>
      <c r="L323" s="24"/>
      <c r="M323" s="25"/>
    </row>
    <row r="324" spans="1:13" ht="18.75" customHeight="1" x14ac:dyDescent="0.3">
      <c r="A324" s="311"/>
      <c r="B324" s="291">
        <v>12</v>
      </c>
      <c r="C324" s="22" t="s">
        <v>540</v>
      </c>
      <c r="D324" s="23" t="s">
        <v>541</v>
      </c>
      <c r="E324" s="22" t="s">
        <v>542</v>
      </c>
      <c r="F324" s="23" t="s">
        <v>543</v>
      </c>
      <c r="G324" s="23">
        <v>5</v>
      </c>
      <c r="H324" s="23">
        <v>5</v>
      </c>
      <c r="I324" s="26"/>
      <c r="J324" s="24">
        <f t="shared" si="15"/>
        <v>20</v>
      </c>
      <c r="K324" s="24"/>
      <c r="L324" s="24"/>
      <c r="M324" s="25"/>
    </row>
    <row r="325" spans="1:13" ht="18.75" customHeight="1" x14ac:dyDescent="0.3">
      <c r="A325" s="311"/>
      <c r="B325" s="291">
        <v>13</v>
      </c>
      <c r="C325" s="22" t="s">
        <v>544</v>
      </c>
      <c r="D325" s="23" t="s">
        <v>545</v>
      </c>
      <c r="E325" s="22" t="s">
        <v>546</v>
      </c>
      <c r="F325" s="23" t="s">
        <v>547</v>
      </c>
      <c r="G325" s="23">
        <v>7</v>
      </c>
      <c r="H325" s="23">
        <v>7</v>
      </c>
      <c r="I325" s="26"/>
      <c r="J325" s="24">
        <f t="shared" si="15"/>
        <v>28</v>
      </c>
      <c r="K325" s="24"/>
      <c r="L325" s="24"/>
      <c r="M325" s="25"/>
    </row>
    <row r="326" spans="1:13" ht="18.75" customHeight="1" x14ac:dyDescent="0.3">
      <c r="A326" s="311"/>
      <c r="B326" s="291">
        <v>14</v>
      </c>
      <c r="C326" s="22" t="s">
        <v>192</v>
      </c>
      <c r="D326" s="23" t="s">
        <v>548</v>
      </c>
      <c r="E326" s="22" t="s">
        <v>549</v>
      </c>
      <c r="F326" s="23" t="s">
        <v>550</v>
      </c>
      <c r="G326" s="23">
        <v>4</v>
      </c>
      <c r="H326" s="23">
        <v>4</v>
      </c>
      <c r="I326" s="26"/>
      <c r="J326" s="24">
        <f t="shared" si="15"/>
        <v>16</v>
      </c>
      <c r="K326" s="24"/>
      <c r="L326" s="24"/>
      <c r="M326" s="25"/>
    </row>
    <row r="327" spans="1:13" ht="18.75" customHeight="1" x14ac:dyDescent="0.3">
      <c r="A327" s="311"/>
      <c r="B327" s="291">
        <v>15</v>
      </c>
      <c r="C327" s="22" t="s">
        <v>551</v>
      </c>
      <c r="D327" s="23" t="s">
        <v>552</v>
      </c>
      <c r="E327" s="22" t="s">
        <v>553</v>
      </c>
      <c r="F327" s="23" t="s">
        <v>554</v>
      </c>
      <c r="G327" s="23">
        <v>5</v>
      </c>
      <c r="H327" s="23">
        <v>5</v>
      </c>
      <c r="I327" s="26"/>
      <c r="J327" s="24">
        <f t="shared" si="15"/>
        <v>20</v>
      </c>
      <c r="K327" s="24"/>
      <c r="L327" s="24"/>
      <c r="M327" s="25"/>
    </row>
    <row r="328" spans="1:13" ht="18.75" customHeight="1" x14ac:dyDescent="0.3">
      <c r="A328" s="311"/>
      <c r="B328" s="291">
        <v>16</v>
      </c>
      <c r="C328" s="22" t="s">
        <v>555</v>
      </c>
      <c r="D328" s="23" t="s">
        <v>556</v>
      </c>
      <c r="E328" s="22" t="s">
        <v>557</v>
      </c>
      <c r="F328" s="23" t="s">
        <v>558</v>
      </c>
      <c r="G328" s="23">
        <v>6</v>
      </c>
      <c r="H328" s="23">
        <v>6</v>
      </c>
      <c r="I328" s="26"/>
      <c r="J328" s="24">
        <f t="shared" si="15"/>
        <v>24</v>
      </c>
      <c r="K328" s="24"/>
      <c r="L328" s="24"/>
      <c r="M328" s="25"/>
    </row>
    <row r="329" spans="1:13" ht="18.75" customHeight="1" x14ac:dyDescent="0.3">
      <c r="A329" s="311"/>
      <c r="B329" s="291">
        <v>17</v>
      </c>
      <c r="C329" s="22" t="s">
        <v>559</v>
      </c>
      <c r="D329" s="23" t="s">
        <v>560</v>
      </c>
      <c r="E329" s="22" t="s">
        <v>561</v>
      </c>
      <c r="F329" s="23" t="s">
        <v>562</v>
      </c>
      <c r="G329" s="23">
        <v>7</v>
      </c>
      <c r="H329" s="23">
        <v>7</v>
      </c>
      <c r="I329" s="26"/>
      <c r="J329" s="24">
        <f t="shared" si="15"/>
        <v>28</v>
      </c>
      <c r="K329" s="24"/>
      <c r="L329" s="24"/>
      <c r="M329" s="25"/>
    </row>
    <row r="330" spans="1:13" ht="18.75" customHeight="1" x14ac:dyDescent="0.3">
      <c r="A330" s="311"/>
      <c r="B330" s="291">
        <v>18</v>
      </c>
      <c r="C330" s="22" t="s">
        <v>563</v>
      </c>
      <c r="D330" s="23" t="s">
        <v>564</v>
      </c>
      <c r="E330" s="22" t="s">
        <v>565</v>
      </c>
      <c r="F330" s="23" t="s">
        <v>566</v>
      </c>
      <c r="G330" s="23">
        <v>4</v>
      </c>
      <c r="H330" s="23">
        <v>4</v>
      </c>
      <c r="I330" s="26"/>
      <c r="J330" s="24">
        <f t="shared" si="15"/>
        <v>16</v>
      </c>
      <c r="K330" s="24"/>
      <c r="L330" s="24"/>
      <c r="M330" s="25"/>
    </row>
    <row r="331" spans="1:13" ht="18.75" customHeight="1" x14ac:dyDescent="0.3">
      <c r="A331" s="311"/>
      <c r="B331" s="291">
        <v>19</v>
      </c>
      <c r="C331" s="22" t="s">
        <v>567</v>
      </c>
      <c r="D331" s="23" t="s">
        <v>568</v>
      </c>
      <c r="E331" s="22" t="s">
        <v>569</v>
      </c>
      <c r="F331" s="23" t="s">
        <v>570</v>
      </c>
      <c r="G331" s="23">
        <v>6</v>
      </c>
      <c r="H331" s="23">
        <v>6</v>
      </c>
      <c r="I331" s="26"/>
      <c r="J331" s="24">
        <f t="shared" si="15"/>
        <v>24</v>
      </c>
      <c r="K331" s="24"/>
      <c r="L331" s="24"/>
      <c r="M331" s="25"/>
    </row>
    <row r="332" spans="1:13" ht="18.75" customHeight="1" x14ac:dyDescent="0.3">
      <c r="A332" s="311"/>
      <c r="B332" s="291">
        <v>20</v>
      </c>
      <c r="C332" s="22" t="s">
        <v>112</v>
      </c>
      <c r="D332" s="23" t="s">
        <v>571</v>
      </c>
      <c r="E332" s="22" t="s">
        <v>572</v>
      </c>
      <c r="F332" s="23" t="s">
        <v>573</v>
      </c>
      <c r="G332" s="23">
        <v>4</v>
      </c>
      <c r="H332" s="23">
        <v>4</v>
      </c>
      <c r="I332" s="26"/>
      <c r="J332" s="24">
        <f t="shared" si="15"/>
        <v>16</v>
      </c>
      <c r="K332" s="24"/>
      <c r="L332" s="24"/>
      <c r="M332" s="25"/>
    </row>
    <row r="333" spans="1:13" ht="18.75" customHeight="1" x14ac:dyDescent="0.3">
      <c r="A333" s="311"/>
      <c r="B333" s="291">
        <v>21</v>
      </c>
      <c r="C333" s="22" t="s">
        <v>574</v>
      </c>
      <c r="D333" s="23" t="s">
        <v>575</v>
      </c>
      <c r="E333" s="22" t="s">
        <v>576</v>
      </c>
      <c r="F333" s="23" t="s">
        <v>577</v>
      </c>
      <c r="G333" s="23">
        <v>4</v>
      </c>
      <c r="H333" s="23">
        <v>4</v>
      </c>
      <c r="I333" s="26"/>
      <c r="J333" s="24">
        <f t="shared" si="15"/>
        <v>16</v>
      </c>
      <c r="K333" s="24"/>
      <c r="L333" s="24"/>
      <c r="M333" s="25"/>
    </row>
    <row r="334" spans="1:13" ht="18.75" customHeight="1" x14ac:dyDescent="0.3">
      <c r="A334" s="311"/>
      <c r="B334" s="291">
        <v>22</v>
      </c>
      <c r="C334" s="22" t="s">
        <v>578</v>
      </c>
      <c r="D334" s="23" t="s">
        <v>579</v>
      </c>
      <c r="E334" s="22" t="s">
        <v>580</v>
      </c>
      <c r="F334" s="23" t="s">
        <v>581</v>
      </c>
      <c r="G334" s="23">
        <v>7</v>
      </c>
      <c r="H334" s="23">
        <v>7</v>
      </c>
      <c r="I334" s="26"/>
      <c r="J334" s="24">
        <f t="shared" si="15"/>
        <v>28</v>
      </c>
      <c r="K334" s="24"/>
      <c r="L334" s="24"/>
      <c r="M334" s="25"/>
    </row>
    <row r="335" spans="1:13" ht="18.75" customHeight="1" x14ac:dyDescent="0.3">
      <c r="A335" s="311"/>
      <c r="B335" s="291">
        <v>23</v>
      </c>
      <c r="C335" s="22" t="s">
        <v>586</v>
      </c>
      <c r="D335" s="23" t="s">
        <v>587</v>
      </c>
      <c r="E335" s="22" t="s">
        <v>588</v>
      </c>
      <c r="F335" s="23" t="s">
        <v>589</v>
      </c>
      <c r="G335" s="23">
        <v>4</v>
      </c>
      <c r="H335" s="23">
        <v>4</v>
      </c>
      <c r="I335" s="26"/>
      <c r="J335" s="24">
        <f t="shared" si="15"/>
        <v>16</v>
      </c>
      <c r="K335" s="24"/>
      <c r="L335" s="24"/>
      <c r="M335" s="25"/>
    </row>
    <row r="336" spans="1:13" ht="18.75" customHeight="1" x14ac:dyDescent="0.3">
      <c r="A336" s="311"/>
      <c r="B336" s="291">
        <v>24</v>
      </c>
      <c r="C336" s="22" t="s">
        <v>594</v>
      </c>
      <c r="D336" s="23" t="s">
        <v>595</v>
      </c>
      <c r="E336" s="22" t="s">
        <v>596</v>
      </c>
      <c r="F336" s="23" t="s">
        <v>597</v>
      </c>
      <c r="G336" s="23">
        <v>5</v>
      </c>
      <c r="H336" s="23">
        <v>5</v>
      </c>
      <c r="I336" s="24"/>
      <c r="J336" s="24">
        <f t="shared" si="15"/>
        <v>20</v>
      </c>
      <c r="K336" s="24"/>
      <c r="L336" s="24"/>
      <c r="M336" s="25"/>
    </row>
    <row r="337" spans="1:13" ht="18.75" customHeight="1" x14ac:dyDescent="0.3">
      <c r="A337" s="311"/>
      <c r="B337" s="291">
        <v>25</v>
      </c>
      <c r="C337" s="22" t="s">
        <v>598</v>
      </c>
      <c r="D337" s="23" t="s">
        <v>599</v>
      </c>
      <c r="E337" s="22" t="s">
        <v>600</v>
      </c>
      <c r="F337" s="23" t="s">
        <v>601</v>
      </c>
      <c r="G337" s="23">
        <v>7</v>
      </c>
      <c r="H337" s="23">
        <v>7</v>
      </c>
      <c r="I337" s="24"/>
      <c r="J337" s="24">
        <f t="shared" si="15"/>
        <v>28</v>
      </c>
      <c r="K337" s="24"/>
      <c r="L337" s="24"/>
      <c r="M337" s="25"/>
    </row>
    <row r="338" spans="1:13" ht="18.75" customHeight="1" x14ac:dyDescent="0.3">
      <c r="A338" s="311"/>
      <c r="B338" s="291">
        <v>26</v>
      </c>
      <c r="C338" s="22" t="s">
        <v>602</v>
      </c>
      <c r="D338" s="23" t="s">
        <v>603</v>
      </c>
      <c r="E338" s="22" t="s">
        <v>600</v>
      </c>
      <c r="F338" s="23" t="s">
        <v>604</v>
      </c>
      <c r="G338" s="23">
        <v>6</v>
      </c>
      <c r="H338" s="23">
        <v>6</v>
      </c>
      <c r="I338" s="24"/>
      <c r="J338" s="24">
        <f t="shared" si="15"/>
        <v>24</v>
      </c>
      <c r="K338" s="24"/>
      <c r="L338" s="24"/>
      <c r="M338" s="25"/>
    </row>
    <row r="339" spans="1:13" ht="18.75" customHeight="1" x14ac:dyDescent="0.3">
      <c r="A339" s="311"/>
      <c r="B339" s="291">
        <v>27</v>
      </c>
      <c r="C339" s="22" t="s">
        <v>605</v>
      </c>
      <c r="D339" s="23" t="s">
        <v>606</v>
      </c>
      <c r="E339" s="22" t="s">
        <v>600</v>
      </c>
      <c r="F339" s="23" t="s">
        <v>607</v>
      </c>
      <c r="G339" s="23">
        <v>6</v>
      </c>
      <c r="H339" s="23">
        <v>6</v>
      </c>
      <c r="I339" s="24"/>
      <c r="J339" s="24">
        <f t="shared" si="15"/>
        <v>24</v>
      </c>
      <c r="K339" s="24"/>
      <c r="L339" s="24"/>
      <c r="M339" s="25"/>
    </row>
    <row r="340" spans="1:13" ht="18.75" customHeight="1" x14ac:dyDescent="0.3">
      <c r="A340" s="311"/>
      <c r="B340" s="291">
        <v>28</v>
      </c>
      <c r="C340" s="22" t="s">
        <v>608</v>
      </c>
      <c r="D340" s="23" t="s">
        <v>609</v>
      </c>
      <c r="E340" s="22" t="s">
        <v>600</v>
      </c>
      <c r="F340" s="23" t="s">
        <v>610</v>
      </c>
      <c r="G340" s="23">
        <v>7</v>
      </c>
      <c r="H340" s="23">
        <v>7</v>
      </c>
      <c r="I340" s="24"/>
      <c r="J340" s="24">
        <f t="shared" si="15"/>
        <v>28</v>
      </c>
      <c r="K340" s="24"/>
      <c r="L340" s="24"/>
      <c r="M340" s="25"/>
    </row>
    <row r="341" spans="1:13" ht="18.75" customHeight="1" x14ac:dyDescent="0.3">
      <c r="A341" s="311"/>
      <c r="B341" s="291">
        <v>29</v>
      </c>
      <c r="C341" s="22" t="s">
        <v>140</v>
      </c>
      <c r="D341" s="23" t="s">
        <v>611</v>
      </c>
      <c r="E341" s="22" t="s">
        <v>612</v>
      </c>
      <c r="F341" s="23" t="s">
        <v>613</v>
      </c>
      <c r="G341" s="23">
        <v>6</v>
      </c>
      <c r="H341" s="23">
        <v>6</v>
      </c>
      <c r="I341" s="24"/>
      <c r="J341" s="24">
        <f t="shared" si="15"/>
        <v>24</v>
      </c>
      <c r="K341" s="24"/>
      <c r="L341" s="24"/>
      <c r="M341" s="25"/>
    </row>
    <row r="342" spans="1:13" ht="18.75" customHeight="1" x14ac:dyDescent="0.3">
      <c r="A342" s="311"/>
      <c r="B342" s="291">
        <v>30</v>
      </c>
      <c r="C342" s="22" t="s">
        <v>622</v>
      </c>
      <c r="D342" s="23" t="s">
        <v>623</v>
      </c>
      <c r="E342" s="22" t="s">
        <v>624</v>
      </c>
      <c r="F342" s="23" t="s">
        <v>625</v>
      </c>
      <c r="G342" s="23">
        <v>5</v>
      </c>
      <c r="H342" s="23">
        <v>5</v>
      </c>
      <c r="I342" s="24"/>
      <c r="J342" s="24">
        <f t="shared" si="15"/>
        <v>20</v>
      </c>
      <c r="K342" s="24"/>
      <c r="L342" s="24"/>
      <c r="M342" s="25"/>
    </row>
    <row r="343" spans="1:13" ht="18.75" customHeight="1" x14ac:dyDescent="0.3">
      <c r="A343" s="311"/>
      <c r="B343" s="291">
        <v>31</v>
      </c>
      <c r="C343" s="22" t="s">
        <v>626</v>
      </c>
      <c r="D343" s="23" t="s">
        <v>627</v>
      </c>
      <c r="E343" s="22" t="s">
        <v>628</v>
      </c>
      <c r="F343" s="23" t="s">
        <v>629</v>
      </c>
      <c r="G343" s="23">
        <v>3</v>
      </c>
      <c r="H343" s="23">
        <v>3</v>
      </c>
      <c r="I343" s="24"/>
      <c r="J343" s="24">
        <f t="shared" si="15"/>
        <v>12</v>
      </c>
      <c r="K343" s="24"/>
      <c r="L343" s="24"/>
      <c r="M343" s="25"/>
    </row>
    <row r="344" spans="1:13" ht="18.75" customHeight="1" x14ac:dyDescent="0.3">
      <c r="A344" s="311"/>
      <c r="B344" s="291">
        <v>32</v>
      </c>
      <c r="C344" s="22" t="s">
        <v>630</v>
      </c>
      <c r="D344" s="23" t="s">
        <v>631</v>
      </c>
      <c r="E344" s="22" t="s">
        <v>632</v>
      </c>
      <c r="F344" s="23" t="s">
        <v>633</v>
      </c>
      <c r="G344" s="23">
        <v>2</v>
      </c>
      <c r="H344" s="23">
        <v>2</v>
      </c>
      <c r="I344" s="24"/>
      <c r="J344" s="24">
        <f t="shared" si="15"/>
        <v>8</v>
      </c>
      <c r="K344" s="24"/>
      <c r="L344" s="24"/>
      <c r="M344" s="25"/>
    </row>
    <row r="345" spans="1:13" ht="18.75" customHeight="1" x14ac:dyDescent="0.3">
      <c r="A345" s="311"/>
      <c r="B345" s="291">
        <v>33</v>
      </c>
      <c r="C345" s="22" t="s">
        <v>634</v>
      </c>
      <c r="D345" s="23" t="s">
        <v>635</v>
      </c>
      <c r="E345" s="22" t="s">
        <v>636</v>
      </c>
      <c r="F345" s="23" t="s">
        <v>637</v>
      </c>
      <c r="G345" s="23">
        <v>2</v>
      </c>
      <c r="H345" s="23">
        <v>2</v>
      </c>
      <c r="I345" s="24"/>
      <c r="J345" s="24">
        <f t="shared" si="15"/>
        <v>8</v>
      </c>
      <c r="K345" s="24"/>
      <c r="L345" s="24"/>
      <c r="M345" s="25"/>
    </row>
    <row r="346" spans="1:13" ht="18.75" customHeight="1" x14ac:dyDescent="0.3">
      <c r="A346" s="311"/>
      <c r="B346" s="291">
        <v>34</v>
      </c>
      <c r="C346" s="22" t="s">
        <v>641</v>
      </c>
      <c r="D346" s="23" t="s">
        <v>642</v>
      </c>
      <c r="E346" s="22" t="s">
        <v>643</v>
      </c>
      <c r="F346" s="23" t="s">
        <v>644</v>
      </c>
      <c r="G346" s="23">
        <v>6</v>
      </c>
      <c r="H346" s="23">
        <v>6</v>
      </c>
      <c r="I346" s="24"/>
      <c r="J346" s="24">
        <f t="shared" si="15"/>
        <v>24</v>
      </c>
      <c r="K346" s="24"/>
      <c r="L346" s="24"/>
      <c r="M346" s="25"/>
    </row>
    <row r="347" spans="1:13" ht="18.75" customHeight="1" x14ac:dyDescent="0.3">
      <c r="A347" s="311"/>
      <c r="B347" s="291">
        <v>35</v>
      </c>
      <c r="C347" s="22" t="s">
        <v>645</v>
      </c>
      <c r="D347" s="23" t="s">
        <v>646</v>
      </c>
      <c r="E347" s="22" t="s">
        <v>647</v>
      </c>
      <c r="F347" s="23" t="s">
        <v>648</v>
      </c>
      <c r="G347" s="23">
        <v>5</v>
      </c>
      <c r="H347" s="23">
        <v>5</v>
      </c>
      <c r="I347" s="24"/>
      <c r="J347" s="24">
        <f t="shared" si="15"/>
        <v>20</v>
      </c>
      <c r="K347" s="24"/>
      <c r="L347" s="24"/>
      <c r="M347" s="25"/>
    </row>
    <row r="348" spans="1:13" ht="18.75" customHeight="1" x14ac:dyDescent="0.3">
      <c r="A348" s="311"/>
      <c r="B348" s="291">
        <v>36</v>
      </c>
      <c r="C348" s="22" t="s">
        <v>649</v>
      </c>
      <c r="D348" s="23" t="s">
        <v>650</v>
      </c>
      <c r="E348" s="22" t="s">
        <v>651</v>
      </c>
      <c r="F348" s="23" t="s">
        <v>652</v>
      </c>
      <c r="G348" s="23">
        <v>4</v>
      </c>
      <c r="H348" s="23">
        <v>4</v>
      </c>
      <c r="I348" s="24"/>
      <c r="J348" s="24">
        <f t="shared" si="15"/>
        <v>16</v>
      </c>
      <c r="K348" s="24"/>
      <c r="L348" s="24"/>
      <c r="M348" s="25"/>
    </row>
    <row r="349" spans="1:13" ht="18.75" customHeight="1" x14ac:dyDescent="0.3">
      <c r="A349" s="311"/>
      <c r="B349" s="291">
        <v>37</v>
      </c>
      <c r="C349" s="22" t="s">
        <v>653</v>
      </c>
      <c r="D349" s="23" t="s">
        <v>654</v>
      </c>
      <c r="E349" s="22" t="s">
        <v>655</v>
      </c>
      <c r="F349" s="23" t="s">
        <v>656</v>
      </c>
      <c r="G349" s="23">
        <v>6</v>
      </c>
      <c r="H349" s="23">
        <v>6</v>
      </c>
      <c r="I349" s="24"/>
      <c r="J349" s="24">
        <f t="shared" si="15"/>
        <v>24</v>
      </c>
      <c r="K349" s="24"/>
      <c r="L349" s="24"/>
      <c r="M349" s="25"/>
    </row>
    <row r="350" spans="1:13" ht="18.75" customHeight="1" x14ac:dyDescent="0.3">
      <c r="A350" s="311"/>
      <c r="B350" s="291">
        <v>38</v>
      </c>
      <c r="C350" s="22" t="s">
        <v>582</v>
      </c>
      <c r="D350" s="23" t="s">
        <v>657</v>
      </c>
      <c r="E350" s="22" t="s">
        <v>658</v>
      </c>
      <c r="F350" s="23" t="s">
        <v>659</v>
      </c>
      <c r="G350" s="23">
        <v>7</v>
      </c>
      <c r="H350" s="23">
        <v>7</v>
      </c>
      <c r="I350" s="24"/>
      <c r="J350" s="24">
        <f>H350*4+I350*2</f>
        <v>28</v>
      </c>
      <c r="K350" s="24"/>
      <c r="L350" s="24"/>
      <c r="M350" s="25"/>
    </row>
    <row r="351" spans="1:13" ht="18.75" customHeight="1" x14ac:dyDescent="0.3">
      <c r="A351" s="311"/>
      <c r="B351" s="291">
        <v>39</v>
      </c>
      <c r="C351" s="22" t="s">
        <v>660</v>
      </c>
      <c r="D351" s="23" t="s">
        <v>661</v>
      </c>
      <c r="E351" s="22" t="s">
        <v>662</v>
      </c>
      <c r="F351" s="23" t="s">
        <v>663</v>
      </c>
      <c r="G351" s="23">
        <v>2</v>
      </c>
      <c r="H351" s="23">
        <v>2</v>
      </c>
      <c r="I351" s="24"/>
      <c r="J351" s="24">
        <f t="shared" si="15"/>
        <v>8</v>
      </c>
      <c r="K351" s="24"/>
      <c r="L351" s="24"/>
      <c r="M351" s="25"/>
    </row>
    <row r="352" spans="1:13" ht="18.75" customHeight="1" x14ac:dyDescent="0.3">
      <c r="A352" s="311"/>
      <c r="B352" s="291">
        <v>40</v>
      </c>
      <c r="C352" s="22" t="s">
        <v>668</v>
      </c>
      <c r="D352" s="23" t="s">
        <v>669</v>
      </c>
      <c r="E352" s="22" t="s">
        <v>670</v>
      </c>
      <c r="F352" s="23" t="s">
        <v>671</v>
      </c>
      <c r="G352" s="23">
        <v>4</v>
      </c>
      <c r="H352" s="23">
        <v>4</v>
      </c>
      <c r="I352" s="24"/>
      <c r="J352" s="24">
        <f t="shared" si="15"/>
        <v>16</v>
      </c>
      <c r="K352" s="24"/>
      <c r="L352" s="24"/>
      <c r="M352" s="25"/>
    </row>
    <row r="353" spans="1:13" ht="18.75" customHeight="1" x14ac:dyDescent="0.3">
      <c r="A353" s="311"/>
      <c r="B353" s="291">
        <v>41</v>
      </c>
      <c r="C353" s="22" t="s">
        <v>672</v>
      </c>
      <c r="D353" s="23" t="s">
        <v>673</v>
      </c>
      <c r="E353" s="22" t="s">
        <v>674</v>
      </c>
      <c r="F353" s="23" t="s">
        <v>675</v>
      </c>
      <c r="G353" s="23">
        <v>4</v>
      </c>
      <c r="H353" s="23">
        <v>4</v>
      </c>
      <c r="I353" s="24"/>
      <c r="J353" s="24">
        <f t="shared" si="15"/>
        <v>16</v>
      </c>
      <c r="K353" s="24"/>
      <c r="L353" s="24"/>
      <c r="M353" s="25"/>
    </row>
    <row r="354" spans="1:13" ht="18.75" customHeight="1" x14ac:dyDescent="0.3">
      <c r="A354" s="311"/>
      <c r="B354" s="291">
        <v>42</v>
      </c>
      <c r="C354" s="22" t="s">
        <v>680</v>
      </c>
      <c r="D354" s="23" t="s">
        <v>681</v>
      </c>
      <c r="E354" s="22" t="s">
        <v>682</v>
      </c>
      <c r="F354" s="23" t="s">
        <v>683</v>
      </c>
      <c r="G354" s="23">
        <v>4</v>
      </c>
      <c r="H354" s="23">
        <v>4</v>
      </c>
      <c r="I354" s="26"/>
      <c r="J354" s="24">
        <f t="shared" si="15"/>
        <v>16</v>
      </c>
      <c r="K354" s="24"/>
      <c r="L354" s="24"/>
      <c r="M354" s="25"/>
    </row>
    <row r="355" spans="1:13" ht="18.75" customHeight="1" x14ac:dyDescent="0.3">
      <c r="A355" s="311"/>
      <c r="B355" s="291">
        <v>43</v>
      </c>
      <c r="C355" s="22" t="s">
        <v>684</v>
      </c>
      <c r="D355" s="23" t="s">
        <v>685</v>
      </c>
      <c r="E355" s="22" t="s">
        <v>686</v>
      </c>
      <c r="F355" s="23" t="s">
        <v>687</v>
      </c>
      <c r="G355" s="23">
        <v>4</v>
      </c>
      <c r="H355" s="23">
        <v>4</v>
      </c>
      <c r="I355" s="26"/>
      <c r="J355" s="24">
        <f t="shared" si="15"/>
        <v>16</v>
      </c>
      <c r="K355" s="24"/>
      <c r="L355" s="24"/>
      <c r="M355" s="25"/>
    </row>
    <row r="356" spans="1:13" ht="18.75" customHeight="1" x14ac:dyDescent="0.3">
      <c r="A356" s="311"/>
      <c r="B356" s="291">
        <v>44</v>
      </c>
      <c r="C356" s="22" t="s">
        <v>692</v>
      </c>
      <c r="D356" s="23" t="s">
        <v>693</v>
      </c>
      <c r="E356" s="22" t="s">
        <v>694</v>
      </c>
      <c r="F356" s="23" t="s">
        <v>695</v>
      </c>
      <c r="G356" s="23">
        <v>3</v>
      </c>
      <c r="H356" s="23">
        <v>3</v>
      </c>
      <c r="I356" s="26"/>
      <c r="J356" s="24">
        <f t="shared" si="15"/>
        <v>12</v>
      </c>
      <c r="K356" s="24"/>
      <c r="L356" s="24"/>
      <c r="M356" s="25"/>
    </row>
    <row r="357" spans="1:13" ht="18.75" customHeight="1" x14ac:dyDescent="0.3">
      <c r="A357" s="311"/>
      <c r="B357" s="291">
        <v>45</v>
      </c>
      <c r="C357" s="22" t="s">
        <v>696</v>
      </c>
      <c r="D357" s="23" t="s">
        <v>697</v>
      </c>
      <c r="E357" s="22" t="s">
        <v>698</v>
      </c>
      <c r="F357" s="23" t="s">
        <v>699</v>
      </c>
      <c r="G357" s="23">
        <v>4</v>
      </c>
      <c r="H357" s="23">
        <v>4</v>
      </c>
      <c r="I357" s="26"/>
      <c r="J357" s="24">
        <f t="shared" si="15"/>
        <v>16</v>
      </c>
      <c r="K357" s="24"/>
      <c r="L357" s="24"/>
      <c r="M357" s="25"/>
    </row>
    <row r="358" spans="1:13" ht="18.75" customHeight="1" x14ac:dyDescent="0.3">
      <c r="A358" s="311"/>
      <c r="B358" s="291">
        <v>46</v>
      </c>
      <c r="C358" s="22" t="s">
        <v>704</v>
      </c>
      <c r="D358" s="23" t="s">
        <v>705</v>
      </c>
      <c r="E358" s="22" t="s">
        <v>706</v>
      </c>
      <c r="F358" s="23" t="s">
        <v>707</v>
      </c>
      <c r="G358" s="23">
        <v>2</v>
      </c>
      <c r="H358" s="23">
        <v>2</v>
      </c>
      <c r="I358" s="26"/>
      <c r="J358" s="24">
        <f t="shared" si="15"/>
        <v>8</v>
      </c>
      <c r="K358" s="24"/>
      <c r="L358" s="24"/>
      <c r="M358" s="25"/>
    </row>
    <row r="359" spans="1:13" ht="18.75" customHeight="1" x14ac:dyDescent="0.3">
      <c r="A359" s="311"/>
      <c r="B359" s="291">
        <v>47</v>
      </c>
      <c r="C359" s="22" t="s">
        <v>708</v>
      </c>
      <c r="D359" s="23" t="s">
        <v>709</v>
      </c>
      <c r="E359" s="22" t="s">
        <v>710</v>
      </c>
      <c r="F359" s="23" t="s">
        <v>711</v>
      </c>
      <c r="G359" s="23">
        <v>4</v>
      </c>
      <c r="H359" s="23">
        <v>4</v>
      </c>
      <c r="I359" s="26"/>
      <c r="J359" s="24">
        <f t="shared" si="15"/>
        <v>16</v>
      </c>
      <c r="K359" s="24"/>
      <c r="L359" s="24"/>
      <c r="M359" s="25"/>
    </row>
    <row r="360" spans="1:13" ht="18.75" customHeight="1" x14ac:dyDescent="0.3">
      <c r="A360" s="311"/>
      <c r="B360" s="291">
        <v>48</v>
      </c>
      <c r="C360" s="22" t="s">
        <v>712</v>
      </c>
      <c r="D360" s="23" t="s">
        <v>713</v>
      </c>
      <c r="E360" s="22" t="s">
        <v>714</v>
      </c>
      <c r="F360" s="23" t="s">
        <v>715</v>
      </c>
      <c r="G360" s="23">
        <v>5</v>
      </c>
      <c r="H360" s="23">
        <v>5</v>
      </c>
      <c r="I360" s="26"/>
      <c r="J360" s="24">
        <f t="shared" si="15"/>
        <v>20</v>
      </c>
      <c r="K360" s="24"/>
      <c r="L360" s="24"/>
      <c r="M360" s="25"/>
    </row>
    <row r="361" spans="1:13" ht="18.75" customHeight="1" x14ac:dyDescent="0.3">
      <c r="A361" s="311"/>
      <c r="B361" s="291">
        <v>49</v>
      </c>
      <c r="C361" s="22" t="s">
        <v>716</v>
      </c>
      <c r="D361" s="23" t="s">
        <v>717</v>
      </c>
      <c r="E361" s="22" t="s">
        <v>718</v>
      </c>
      <c r="F361" s="23" t="s">
        <v>719</v>
      </c>
      <c r="G361" s="23">
        <v>6</v>
      </c>
      <c r="H361" s="23">
        <v>6</v>
      </c>
      <c r="I361" s="26"/>
      <c r="J361" s="24">
        <f t="shared" si="15"/>
        <v>24</v>
      </c>
      <c r="K361" s="24"/>
      <c r="L361" s="24"/>
      <c r="M361" s="25"/>
    </row>
    <row r="362" spans="1:13" ht="18.75" customHeight="1" x14ac:dyDescent="0.3">
      <c r="A362" s="311"/>
      <c r="B362" s="291">
        <v>50</v>
      </c>
      <c r="C362" s="22" t="s">
        <v>720</v>
      </c>
      <c r="D362" s="23" t="s">
        <v>721</v>
      </c>
      <c r="E362" s="22" t="s">
        <v>722</v>
      </c>
      <c r="F362" s="23" t="s">
        <v>723</v>
      </c>
      <c r="G362" s="23">
        <v>3</v>
      </c>
      <c r="H362" s="23">
        <v>3</v>
      </c>
      <c r="I362" s="26"/>
      <c r="J362" s="24">
        <f t="shared" si="15"/>
        <v>12</v>
      </c>
      <c r="K362" s="24"/>
      <c r="L362" s="24"/>
      <c r="M362" s="25"/>
    </row>
    <row r="363" spans="1:13" ht="18.75" customHeight="1" x14ac:dyDescent="0.3">
      <c r="A363" s="311"/>
      <c r="B363" s="291">
        <v>51</v>
      </c>
      <c r="C363" s="22" t="s">
        <v>724</v>
      </c>
      <c r="D363" s="23" t="s">
        <v>725</v>
      </c>
      <c r="E363" s="22" t="s">
        <v>726</v>
      </c>
      <c r="F363" s="23" t="s">
        <v>727</v>
      </c>
      <c r="G363" s="23">
        <v>4</v>
      </c>
      <c r="H363" s="23">
        <v>4</v>
      </c>
      <c r="I363" s="26"/>
      <c r="J363" s="24">
        <f t="shared" si="15"/>
        <v>16</v>
      </c>
      <c r="K363" s="24"/>
      <c r="L363" s="24"/>
      <c r="M363" s="25"/>
    </row>
    <row r="364" spans="1:13" ht="18.75" customHeight="1" x14ac:dyDescent="0.3">
      <c r="A364" s="311"/>
      <c r="B364" s="291">
        <v>52</v>
      </c>
      <c r="C364" s="22" t="s">
        <v>728</v>
      </c>
      <c r="D364" s="23" t="s">
        <v>729</v>
      </c>
      <c r="E364" s="22" t="s">
        <v>726</v>
      </c>
      <c r="F364" s="23" t="s">
        <v>730</v>
      </c>
      <c r="G364" s="23">
        <v>5</v>
      </c>
      <c r="H364" s="23">
        <v>5</v>
      </c>
      <c r="I364" s="26"/>
      <c r="J364" s="24">
        <f t="shared" si="15"/>
        <v>20</v>
      </c>
      <c r="K364" s="24"/>
      <c r="L364" s="24"/>
      <c r="M364" s="25"/>
    </row>
    <row r="365" spans="1:13" ht="18.75" customHeight="1" x14ac:dyDescent="0.3">
      <c r="A365" s="311"/>
      <c r="B365" s="291">
        <v>53</v>
      </c>
      <c r="C365" s="22" t="s">
        <v>738</v>
      </c>
      <c r="D365" s="23" t="s">
        <v>739</v>
      </c>
      <c r="E365" s="22" t="s">
        <v>740</v>
      </c>
      <c r="F365" s="23" t="s">
        <v>741</v>
      </c>
      <c r="G365" s="23">
        <v>2</v>
      </c>
      <c r="H365" s="23">
        <v>2</v>
      </c>
      <c r="I365" s="26"/>
      <c r="J365" s="24">
        <f t="shared" si="15"/>
        <v>8</v>
      </c>
      <c r="K365" s="24"/>
      <c r="L365" s="24"/>
      <c r="M365" s="25"/>
    </row>
    <row r="366" spans="1:13" ht="18.75" customHeight="1" x14ac:dyDescent="0.3">
      <c r="A366" s="311"/>
      <c r="B366" s="291">
        <v>54</v>
      </c>
      <c r="C366" s="22" t="s">
        <v>746</v>
      </c>
      <c r="D366" s="23" t="s">
        <v>747</v>
      </c>
      <c r="E366" s="22" t="s">
        <v>748</v>
      </c>
      <c r="F366" s="23" t="s">
        <v>749</v>
      </c>
      <c r="G366" s="23">
        <v>6</v>
      </c>
      <c r="H366" s="23">
        <v>6</v>
      </c>
      <c r="I366" s="26"/>
      <c r="J366" s="24">
        <f t="shared" si="15"/>
        <v>24</v>
      </c>
      <c r="K366" s="24"/>
      <c r="L366" s="24"/>
      <c r="M366" s="25"/>
    </row>
    <row r="367" spans="1:13" ht="18.75" customHeight="1" x14ac:dyDescent="0.3">
      <c r="A367" s="311"/>
      <c r="B367" s="291">
        <v>55</v>
      </c>
      <c r="C367" s="22" t="s">
        <v>750</v>
      </c>
      <c r="D367" s="23" t="s">
        <v>751</v>
      </c>
      <c r="E367" s="22" t="s">
        <v>752</v>
      </c>
      <c r="F367" s="23" t="s">
        <v>753</v>
      </c>
      <c r="G367" s="23">
        <v>2</v>
      </c>
      <c r="H367" s="23">
        <v>2</v>
      </c>
      <c r="I367" s="26"/>
      <c r="J367" s="24">
        <f t="shared" si="15"/>
        <v>8</v>
      </c>
      <c r="K367" s="24"/>
      <c r="L367" s="24"/>
      <c r="M367" s="25"/>
    </row>
    <row r="368" spans="1:13" ht="18.75" customHeight="1" x14ac:dyDescent="0.3">
      <c r="A368" s="311"/>
      <c r="B368" s="291">
        <v>56</v>
      </c>
      <c r="C368" s="22" t="s">
        <v>758</v>
      </c>
      <c r="D368" s="23" t="s">
        <v>759</v>
      </c>
      <c r="E368" s="22" t="s">
        <v>760</v>
      </c>
      <c r="F368" s="23" t="s">
        <v>761</v>
      </c>
      <c r="G368" s="23">
        <v>7</v>
      </c>
      <c r="H368" s="23">
        <v>7</v>
      </c>
      <c r="I368" s="26"/>
      <c r="J368" s="24">
        <f t="shared" ref="J368:J415" si="16">H368*4+I368*2</f>
        <v>28</v>
      </c>
      <c r="K368" s="24"/>
      <c r="L368" s="24"/>
      <c r="M368" s="25"/>
    </row>
    <row r="369" spans="1:13" ht="18.75" customHeight="1" x14ac:dyDescent="0.3">
      <c r="A369" s="311"/>
      <c r="B369" s="291">
        <v>57</v>
      </c>
      <c r="C369" s="22" t="s">
        <v>1018</v>
      </c>
      <c r="D369" s="23" t="s">
        <v>1019</v>
      </c>
      <c r="E369" s="22" t="s">
        <v>1020</v>
      </c>
      <c r="F369" s="23" t="s">
        <v>1021</v>
      </c>
      <c r="G369" s="23">
        <v>4</v>
      </c>
      <c r="H369" s="23">
        <v>4</v>
      </c>
      <c r="I369" s="26"/>
      <c r="J369" s="24">
        <f t="shared" si="16"/>
        <v>16</v>
      </c>
      <c r="K369" s="24"/>
      <c r="L369" s="24"/>
      <c r="M369" s="25"/>
    </row>
    <row r="370" spans="1:13" ht="18.75" customHeight="1" x14ac:dyDescent="0.3">
      <c r="A370" s="311"/>
      <c r="B370" s="291">
        <v>58</v>
      </c>
      <c r="C370" s="22" t="s">
        <v>1022</v>
      </c>
      <c r="D370" s="23" t="s">
        <v>1023</v>
      </c>
      <c r="E370" s="22" t="s">
        <v>1024</v>
      </c>
      <c r="F370" s="23" t="s">
        <v>1025</v>
      </c>
      <c r="G370" s="23">
        <v>6</v>
      </c>
      <c r="H370" s="23">
        <v>6</v>
      </c>
      <c r="I370" s="26"/>
      <c r="J370" s="24">
        <f t="shared" si="16"/>
        <v>24</v>
      </c>
      <c r="K370" s="24"/>
      <c r="L370" s="24"/>
      <c r="M370" s="25"/>
    </row>
    <row r="371" spans="1:13" ht="18.75" customHeight="1" x14ac:dyDescent="0.3">
      <c r="A371" s="311"/>
      <c r="B371" s="291">
        <v>59</v>
      </c>
      <c r="C371" s="22" t="s">
        <v>1026</v>
      </c>
      <c r="D371" s="23" t="s">
        <v>1027</v>
      </c>
      <c r="E371" s="22" t="s">
        <v>1028</v>
      </c>
      <c r="F371" s="23" t="s">
        <v>1029</v>
      </c>
      <c r="G371" s="23">
        <v>7</v>
      </c>
      <c r="H371" s="23">
        <v>7</v>
      </c>
      <c r="I371" s="26"/>
      <c r="J371" s="24">
        <f t="shared" si="16"/>
        <v>28</v>
      </c>
      <c r="K371" s="24"/>
      <c r="L371" s="24"/>
      <c r="M371" s="25"/>
    </row>
    <row r="372" spans="1:13" ht="18.75" customHeight="1" x14ac:dyDescent="0.3">
      <c r="A372" s="311"/>
      <c r="B372" s="291">
        <v>60</v>
      </c>
      <c r="C372" s="22" t="s">
        <v>1030</v>
      </c>
      <c r="D372" s="23" t="s">
        <v>1031</v>
      </c>
      <c r="E372" s="22" t="s">
        <v>1032</v>
      </c>
      <c r="F372" s="23" t="s">
        <v>1033</v>
      </c>
      <c r="G372" s="23">
        <v>3</v>
      </c>
      <c r="H372" s="23">
        <v>3</v>
      </c>
      <c r="I372" s="26"/>
      <c r="J372" s="24">
        <f t="shared" si="16"/>
        <v>12</v>
      </c>
      <c r="K372" s="24"/>
      <c r="L372" s="24"/>
      <c r="M372" s="25"/>
    </row>
    <row r="373" spans="1:13" ht="18.75" customHeight="1" x14ac:dyDescent="0.3">
      <c r="A373" s="311"/>
      <c r="B373" s="291">
        <v>61</v>
      </c>
      <c r="C373" s="22" t="s">
        <v>1038</v>
      </c>
      <c r="D373" s="23" t="s">
        <v>1039</v>
      </c>
      <c r="E373" s="22" t="s">
        <v>1040</v>
      </c>
      <c r="F373" s="23" t="s">
        <v>1041</v>
      </c>
      <c r="G373" s="23">
        <v>3</v>
      </c>
      <c r="H373" s="23">
        <v>3</v>
      </c>
      <c r="I373" s="26"/>
      <c r="J373" s="24">
        <f t="shared" si="16"/>
        <v>12</v>
      </c>
      <c r="K373" s="24"/>
      <c r="L373" s="24"/>
      <c r="M373" s="25"/>
    </row>
    <row r="374" spans="1:13" ht="18.75" customHeight="1" x14ac:dyDescent="0.3">
      <c r="A374" s="311"/>
      <c r="B374" s="291">
        <v>62</v>
      </c>
      <c r="C374" s="22" t="s">
        <v>1042</v>
      </c>
      <c r="D374" s="23" t="s">
        <v>1043</v>
      </c>
      <c r="E374" s="22" t="s">
        <v>1044</v>
      </c>
      <c r="F374" s="23" t="s">
        <v>1045</v>
      </c>
      <c r="G374" s="23">
        <v>7</v>
      </c>
      <c r="H374" s="23">
        <v>7</v>
      </c>
      <c r="I374" s="26"/>
      <c r="J374" s="24">
        <f t="shared" si="16"/>
        <v>28</v>
      </c>
      <c r="K374" s="24"/>
      <c r="L374" s="24"/>
      <c r="M374" s="25"/>
    </row>
    <row r="375" spans="1:13" ht="18.75" customHeight="1" x14ac:dyDescent="0.3">
      <c r="A375" s="311"/>
      <c r="B375" s="291">
        <v>63</v>
      </c>
      <c r="C375" s="22" t="s">
        <v>1046</v>
      </c>
      <c r="D375" s="23" t="s">
        <v>1047</v>
      </c>
      <c r="E375" s="22" t="s">
        <v>1048</v>
      </c>
      <c r="F375" s="23" t="s">
        <v>1049</v>
      </c>
      <c r="G375" s="23">
        <v>8</v>
      </c>
      <c r="H375" s="23">
        <v>8</v>
      </c>
      <c r="I375" s="26"/>
      <c r="J375" s="24">
        <f t="shared" si="16"/>
        <v>32</v>
      </c>
      <c r="K375" s="24"/>
      <c r="L375" s="24"/>
      <c r="M375" s="25"/>
    </row>
    <row r="376" spans="1:13" ht="18.75" customHeight="1" x14ac:dyDescent="0.3">
      <c r="A376" s="311"/>
      <c r="B376" s="291">
        <v>64</v>
      </c>
      <c r="C376" s="22" t="s">
        <v>1050</v>
      </c>
      <c r="D376" s="23" t="s">
        <v>1051</v>
      </c>
      <c r="E376" s="22" t="s">
        <v>1052</v>
      </c>
      <c r="F376" s="23" t="s">
        <v>1053</v>
      </c>
      <c r="G376" s="23">
        <v>5</v>
      </c>
      <c r="H376" s="23">
        <v>5</v>
      </c>
      <c r="I376" s="26"/>
      <c r="J376" s="24">
        <f t="shared" si="16"/>
        <v>20</v>
      </c>
      <c r="K376" s="24"/>
      <c r="L376" s="24"/>
      <c r="M376" s="25"/>
    </row>
    <row r="377" spans="1:13" ht="18.75" customHeight="1" x14ac:dyDescent="0.3">
      <c r="A377" s="311"/>
      <c r="B377" s="291">
        <v>65</v>
      </c>
      <c r="C377" s="22" t="s">
        <v>1054</v>
      </c>
      <c r="D377" s="23" t="s">
        <v>1055</v>
      </c>
      <c r="E377" s="22" t="s">
        <v>1056</v>
      </c>
      <c r="F377" s="23" t="s">
        <v>1057</v>
      </c>
      <c r="G377" s="23">
        <v>4</v>
      </c>
      <c r="H377" s="23">
        <v>4</v>
      </c>
      <c r="I377" s="26"/>
      <c r="J377" s="24">
        <f t="shared" si="16"/>
        <v>16</v>
      </c>
      <c r="K377" s="24"/>
      <c r="L377" s="24"/>
      <c r="M377" s="25"/>
    </row>
    <row r="378" spans="1:13" ht="18.75" customHeight="1" x14ac:dyDescent="0.3">
      <c r="A378" s="311"/>
      <c r="B378" s="291">
        <v>66</v>
      </c>
      <c r="C378" s="22" t="s">
        <v>1058</v>
      </c>
      <c r="D378" s="23" t="s">
        <v>1059</v>
      </c>
      <c r="E378" s="22" t="s">
        <v>1060</v>
      </c>
      <c r="F378" s="23" t="s">
        <v>1061</v>
      </c>
      <c r="G378" s="23">
        <v>4</v>
      </c>
      <c r="H378" s="23">
        <v>4</v>
      </c>
      <c r="I378" s="26"/>
      <c r="J378" s="24">
        <f t="shared" si="16"/>
        <v>16</v>
      </c>
      <c r="K378" s="24"/>
      <c r="L378" s="24"/>
      <c r="M378" s="25"/>
    </row>
    <row r="379" spans="1:13" ht="18.75" customHeight="1" x14ac:dyDescent="0.3">
      <c r="A379" s="311"/>
      <c r="B379" s="291">
        <v>67</v>
      </c>
      <c r="C379" s="22" t="s">
        <v>1062</v>
      </c>
      <c r="D379" s="23" t="s">
        <v>1063</v>
      </c>
      <c r="E379" s="22" t="s">
        <v>1064</v>
      </c>
      <c r="F379" s="23" t="s">
        <v>1065</v>
      </c>
      <c r="G379" s="23">
        <v>4</v>
      </c>
      <c r="H379" s="23">
        <v>4</v>
      </c>
      <c r="I379" s="26"/>
      <c r="J379" s="24">
        <f t="shared" si="16"/>
        <v>16</v>
      </c>
      <c r="K379" s="24"/>
      <c r="L379" s="24"/>
      <c r="M379" s="25"/>
    </row>
    <row r="380" spans="1:13" ht="18.75" customHeight="1" x14ac:dyDescent="0.3">
      <c r="A380" s="311"/>
      <c r="B380" s="291">
        <v>68</v>
      </c>
      <c r="C380" s="22" t="s">
        <v>1066</v>
      </c>
      <c r="D380" s="23" t="s">
        <v>1067</v>
      </c>
      <c r="E380" s="22" t="s">
        <v>1064</v>
      </c>
      <c r="F380" s="23" t="s">
        <v>1068</v>
      </c>
      <c r="G380" s="23">
        <v>4</v>
      </c>
      <c r="H380" s="23">
        <v>4</v>
      </c>
      <c r="I380" s="26"/>
      <c r="J380" s="24">
        <f t="shared" si="16"/>
        <v>16</v>
      </c>
      <c r="K380" s="24"/>
      <c r="L380" s="24"/>
      <c r="M380" s="25"/>
    </row>
    <row r="381" spans="1:13" ht="18.75" customHeight="1" x14ac:dyDescent="0.3">
      <c r="A381" s="311"/>
      <c r="B381" s="291">
        <v>69</v>
      </c>
      <c r="C381" s="22" t="s">
        <v>1069</v>
      </c>
      <c r="D381" s="23" t="s">
        <v>1070</v>
      </c>
      <c r="E381" s="22" t="s">
        <v>1071</v>
      </c>
      <c r="F381" s="23" t="s">
        <v>1072</v>
      </c>
      <c r="G381" s="23">
        <v>3</v>
      </c>
      <c r="H381" s="23">
        <v>3</v>
      </c>
      <c r="I381" s="26"/>
      <c r="J381" s="24">
        <f t="shared" si="16"/>
        <v>12</v>
      </c>
      <c r="K381" s="24"/>
      <c r="L381" s="24"/>
      <c r="M381" s="25"/>
    </row>
    <row r="382" spans="1:13" ht="18.75" customHeight="1" x14ac:dyDescent="0.3">
      <c r="A382" s="311"/>
      <c r="B382" s="291">
        <v>70</v>
      </c>
      <c r="C382" s="22" t="s">
        <v>1073</v>
      </c>
      <c r="D382" s="23" t="s">
        <v>1074</v>
      </c>
      <c r="E382" s="22" t="s">
        <v>1075</v>
      </c>
      <c r="F382" s="23" t="s">
        <v>1076</v>
      </c>
      <c r="G382" s="23">
        <v>5</v>
      </c>
      <c r="H382" s="23">
        <v>5</v>
      </c>
      <c r="I382" s="26"/>
      <c r="J382" s="24">
        <f t="shared" si="16"/>
        <v>20</v>
      </c>
      <c r="K382" s="24"/>
      <c r="L382" s="24"/>
      <c r="M382" s="25"/>
    </row>
    <row r="383" spans="1:13" ht="18.75" customHeight="1" x14ac:dyDescent="0.3">
      <c r="A383" s="311"/>
      <c r="B383" s="291">
        <v>71</v>
      </c>
      <c r="C383" s="22" t="s">
        <v>1077</v>
      </c>
      <c r="D383" s="23" t="s">
        <v>1078</v>
      </c>
      <c r="E383" s="22" t="s">
        <v>1079</v>
      </c>
      <c r="F383" s="23" t="s">
        <v>1080</v>
      </c>
      <c r="G383" s="23">
        <v>5</v>
      </c>
      <c r="H383" s="23">
        <v>5</v>
      </c>
      <c r="I383" s="26"/>
      <c r="J383" s="24">
        <f t="shared" si="16"/>
        <v>20</v>
      </c>
      <c r="K383" s="24"/>
      <c r="L383" s="24"/>
      <c r="M383" s="25"/>
    </row>
    <row r="384" spans="1:13" ht="18.75" customHeight="1" x14ac:dyDescent="0.3">
      <c r="A384" s="311"/>
      <c r="B384" s="291">
        <v>72</v>
      </c>
      <c r="C384" s="22" t="s">
        <v>1163</v>
      </c>
      <c r="D384" s="23" t="s">
        <v>1164</v>
      </c>
      <c r="E384" s="22" t="s">
        <v>1165</v>
      </c>
      <c r="F384" s="23" t="s">
        <v>1166</v>
      </c>
      <c r="G384" s="23">
        <v>5</v>
      </c>
      <c r="H384" s="23">
        <v>5</v>
      </c>
      <c r="I384" s="26"/>
      <c r="J384" s="24">
        <f t="shared" si="16"/>
        <v>20</v>
      </c>
      <c r="K384" s="24"/>
      <c r="L384" s="24"/>
      <c r="M384" s="25"/>
    </row>
    <row r="385" spans="1:13" ht="18.75" customHeight="1" x14ac:dyDescent="0.3">
      <c r="A385" s="311"/>
      <c r="B385" s="291">
        <v>73</v>
      </c>
      <c r="C385" s="22" t="s">
        <v>1167</v>
      </c>
      <c r="D385" s="23" t="s">
        <v>1168</v>
      </c>
      <c r="E385" s="22" t="s">
        <v>1169</v>
      </c>
      <c r="F385" s="23" t="s">
        <v>1170</v>
      </c>
      <c r="G385" s="23">
        <v>5</v>
      </c>
      <c r="H385" s="23">
        <v>5</v>
      </c>
      <c r="I385" s="26"/>
      <c r="J385" s="24">
        <f t="shared" si="16"/>
        <v>20</v>
      </c>
      <c r="K385" s="24"/>
      <c r="L385" s="24"/>
      <c r="M385" s="25"/>
    </row>
    <row r="386" spans="1:13" ht="18.75" customHeight="1" x14ac:dyDescent="0.3">
      <c r="A386" s="311"/>
      <c r="B386" s="291">
        <v>74</v>
      </c>
      <c r="C386" s="22" t="s">
        <v>1171</v>
      </c>
      <c r="D386" s="23" t="s">
        <v>1172</v>
      </c>
      <c r="E386" s="22" t="s">
        <v>1173</v>
      </c>
      <c r="F386" s="23" t="s">
        <v>1174</v>
      </c>
      <c r="G386" s="23">
        <v>6</v>
      </c>
      <c r="H386" s="23">
        <v>6</v>
      </c>
      <c r="I386" s="26"/>
      <c r="J386" s="24">
        <f t="shared" si="16"/>
        <v>24</v>
      </c>
      <c r="K386" s="24"/>
      <c r="L386" s="24"/>
      <c r="M386" s="25"/>
    </row>
    <row r="387" spans="1:13" ht="18.75" customHeight="1" x14ac:dyDescent="0.3">
      <c r="A387" s="311"/>
      <c r="B387" s="291">
        <v>75</v>
      </c>
      <c r="C387" s="22" t="s">
        <v>92</v>
      </c>
      <c r="D387" s="23" t="s">
        <v>1175</v>
      </c>
      <c r="E387" s="22" t="s">
        <v>1176</v>
      </c>
      <c r="F387" s="23" t="s">
        <v>1177</v>
      </c>
      <c r="G387" s="23">
        <v>4</v>
      </c>
      <c r="H387" s="23">
        <v>4</v>
      </c>
      <c r="I387" s="26"/>
      <c r="J387" s="24">
        <f t="shared" si="16"/>
        <v>16</v>
      </c>
      <c r="K387" s="24"/>
      <c r="L387" s="24"/>
      <c r="M387" s="25"/>
    </row>
    <row r="388" spans="1:13" ht="18.75" customHeight="1" x14ac:dyDescent="0.3">
      <c r="A388" s="311"/>
      <c r="B388" s="291">
        <v>76</v>
      </c>
      <c r="C388" s="22" t="s">
        <v>1178</v>
      </c>
      <c r="D388" s="23" t="s">
        <v>1179</v>
      </c>
      <c r="E388" s="22" t="s">
        <v>1180</v>
      </c>
      <c r="F388" s="23" t="s">
        <v>1170</v>
      </c>
      <c r="G388" s="23">
        <v>4</v>
      </c>
      <c r="H388" s="23">
        <v>4</v>
      </c>
      <c r="I388" s="26"/>
      <c r="J388" s="24">
        <f t="shared" si="16"/>
        <v>16</v>
      </c>
      <c r="K388" s="24"/>
      <c r="L388" s="24"/>
      <c r="M388" s="25"/>
    </row>
    <row r="389" spans="1:13" ht="18.75" customHeight="1" x14ac:dyDescent="0.3">
      <c r="A389" s="311"/>
      <c r="B389" s="291">
        <v>77</v>
      </c>
      <c r="C389" s="22" t="s">
        <v>1193</v>
      </c>
      <c r="D389" s="23" t="s">
        <v>1194</v>
      </c>
      <c r="E389" s="22" t="s">
        <v>1195</v>
      </c>
      <c r="F389" s="23" t="s">
        <v>1196</v>
      </c>
      <c r="G389" s="23">
        <v>2</v>
      </c>
      <c r="H389" s="23">
        <v>2</v>
      </c>
      <c r="I389" s="26"/>
      <c r="J389" s="24">
        <f t="shared" si="16"/>
        <v>8</v>
      </c>
      <c r="K389" s="24"/>
      <c r="L389" s="24"/>
      <c r="M389" s="25"/>
    </row>
    <row r="390" spans="1:13" ht="18.75" customHeight="1" x14ac:dyDescent="0.3">
      <c r="A390" s="311"/>
      <c r="B390" s="291">
        <v>78</v>
      </c>
      <c r="C390" s="22" t="s">
        <v>1197</v>
      </c>
      <c r="D390" s="23" t="s">
        <v>1198</v>
      </c>
      <c r="E390" s="22" t="s">
        <v>1199</v>
      </c>
      <c r="F390" s="23" t="s">
        <v>1200</v>
      </c>
      <c r="G390" s="23">
        <v>4</v>
      </c>
      <c r="H390" s="23">
        <v>4</v>
      </c>
      <c r="I390" s="26"/>
      <c r="J390" s="24">
        <f t="shared" si="16"/>
        <v>16</v>
      </c>
      <c r="K390" s="24"/>
      <c r="L390" s="24"/>
      <c r="M390" s="25"/>
    </row>
    <row r="391" spans="1:13" ht="18.75" customHeight="1" x14ac:dyDescent="0.3">
      <c r="A391" s="311"/>
      <c r="B391" s="291">
        <v>79</v>
      </c>
      <c r="C391" s="22" t="s">
        <v>1201</v>
      </c>
      <c r="D391" s="23" t="s">
        <v>1202</v>
      </c>
      <c r="E391" s="22" t="s">
        <v>1203</v>
      </c>
      <c r="F391" s="23" t="s">
        <v>1204</v>
      </c>
      <c r="G391" s="23">
        <v>2</v>
      </c>
      <c r="H391" s="23">
        <v>2</v>
      </c>
      <c r="I391" s="26"/>
      <c r="J391" s="24">
        <f t="shared" si="16"/>
        <v>8</v>
      </c>
      <c r="K391" s="24"/>
      <c r="L391" s="24"/>
      <c r="M391" s="25"/>
    </row>
    <row r="392" spans="1:13" ht="18.75" customHeight="1" x14ac:dyDescent="0.3">
      <c r="A392" s="311"/>
      <c r="B392" s="291">
        <v>80</v>
      </c>
      <c r="C392" s="22" t="s">
        <v>1209</v>
      </c>
      <c r="D392" s="23" t="s">
        <v>1210</v>
      </c>
      <c r="E392" s="22" t="s">
        <v>1211</v>
      </c>
      <c r="F392" s="23" t="s">
        <v>1212</v>
      </c>
      <c r="G392" s="23">
        <v>3</v>
      </c>
      <c r="H392" s="23">
        <v>3</v>
      </c>
      <c r="I392" s="26"/>
      <c r="J392" s="24">
        <f t="shared" si="16"/>
        <v>12</v>
      </c>
      <c r="K392" s="24"/>
      <c r="L392" s="24"/>
      <c r="M392" s="25"/>
    </row>
    <row r="393" spans="1:13" ht="18.75" customHeight="1" x14ac:dyDescent="0.3">
      <c r="A393" s="311"/>
      <c r="B393" s="291">
        <v>81</v>
      </c>
      <c r="C393" s="22" t="s">
        <v>1217</v>
      </c>
      <c r="D393" s="23" t="s">
        <v>1218</v>
      </c>
      <c r="E393" s="22" t="s">
        <v>1219</v>
      </c>
      <c r="F393" s="23" t="s">
        <v>1220</v>
      </c>
      <c r="G393" s="23">
        <v>4</v>
      </c>
      <c r="H393" s="23">
        <v>4</v>
      </c>
      <c r="I393" s="26"/>
      <c r="J393" s="24">
        <f t="shared" si="16"/>
        <v>16</v>
      </c>
      <c r="K393" s="24"/>
      <c r="L393" s="24"/>
      <c r="M393" s="25"/>
    </row>
    <row r="394" spans="1:13" ht="18.75" customHeight="1" x14ac:dyDescent="0.3">
      <c r="A394" s="311"/>
      <c r="B394" s="291">
        <v>82</v>
      </c>
      <c r="C394" s="22" t="s">
        <v>1221</v>
      </c>
      <c r="D394" s="23" t="s">
        <v>1222</v>
      </c>
      <c r="E394" s="22" t="s">
        <v>1223</v>
      </c>
      <c r="F394" s="23" t="s">
        <v>1224</v>
      </c>
      <c r="G394" s="23">
        <v>2</v>
      </c>
      <c r="H394" s="23">
        <v>2</v>
      </c>
      <c r="I394" s="26"/>
      <c r="J394" s="24">
        <f t="shared" si="16"/>
        <v>8</v>
      </c>
      <c r="K394" s="24"/>
      <c r="L394" s="24"/>
      <c r="M394" s="25"/>
    </row>
    <row r="395" spans="1:13" ht="18.75" customHeight="1" x14ac:dyDescent="0.3">
      <c r="A395" s="311"/>
      <c r="B395" s="291">
        <v>83</v>
      </c>
      <c r="C395" s="22" t="s">
        <v>1225</v>
      </c>
      <c r="D395" s="23" t="s">
        <v>1226</v>
      </c>
      <c r="E395" s="22" t="s">
        <v>1227</v>
      </c>
      <c r="F395" s="23" t="s">
        <v>1228</v>
      </c>
      <c r="G395" s="23">
        <v>7</v>
      </c>
      <c r="H395" s="23">
        <v>7</v>
      </c>
      <c r="I395" s="26"/>
      <c r="J395" s="24">
        <f t="shared" si="16"/>
        <v>28</v>
      </c>
      <c r="K395" s="24"/>
      <c r="L395" s="24"/>
      <c r="M395" s="25"/>
    </row>
    <row r="396" spans="1:13" ht="18.75" customHeight="1" x14ac:dyDescent="0.3">
      <c r="A396" s="311"/>
      <c r="B396" s="291">
        <v>84</v>
      </c>
      <c r="C396" s="22" t="s">
        <v>1233</v>
      </c>
      <c r="D396" s="23" t="s">
        <v>1234</v>
      </c>
      <c r="E396" s="22" t="s">
        <v>1235</v>
      </c>
      <c r="F396" s="23" t="s">
        <v>1236</v>
      </c>
      <c r="G396" s="23">
        <v>2</v>
      </c>
      <c r="H396" s="23">
        <v>2</v>
      </c>
      <c r="I396" s="26"/>
      <c r="J396" s="24">
        <f t="shared" si="16"/>
        <v>8</v>
      </c>
      <c r="K396" s="24"/>
      <c r="L396" s="24"/>
      <c r="M396" s="25"/>
    </row>
    <row r="397" spans="1:13" ht="18.75" customHeight="1" x14ac:dyDescent="0.3">
      <c r="A397" s="311"/>
      <c r="B397" s="291">
        <v>85</v>
      </c>
      <c r="C397" s="22" t="s">
        <v>1237</v>
      </c>
      <c r="D397" s="23" t="s">
        <v>1238</v>
      </c>
      <c r="E397" s="22" t="s">
        <v>1239</v>
      </c>
      <c r="F397" s="23" t="s">
        <v>1240</v>
      </c>
      <c r="G397" s="23">
        <v>2</v>
      </c>
      <c r="H397" s="23">
        <v>6</v>
      </c>
      <c r="I397" s="24"/>
      <c r="J397" s="24">
        <f t="shared" si="16"/>
        <v>24</v>
      </c>
      <c r="K397" s="24"/>
      <c r="L397" s="24"/>
      <c r="M397" s="25"/>
    </row>
    <row r="398" spans="1:13" ht="18.75" customHeight="1" x14ac:dyDescent="0.3">
      <c r="A398" s="311"/>
      <c r="B398" s="291">
        <v>86</v>
      </c>
      <c r="C398" s="22" t="s">
        <v>798</v>
      </c>
      <c r="D398" s="23" t="s">
        <v>1241</v>
      </c>
      <c r="E398" s="22" t="s">
        <v>1242</v>
      </c>
      <c r="F398" s="23" t="s">
        <v>1243</v>
      </c>
      <c r="G398" s="23">
        <v>4</v>
      </c>
      <c r="H398" s="23">
        <v>4</v>
      </c>
      <c r="I398" s="24"/>
      <c r="J398" s="24">
        <f t="shared" si="16"/>
        <v>16</v>
      </c>
      <c r="K398" s="24"/>
      <c r="L398" s="24"/>
      <c r="M398" s="25"/>
    </row>
    <row r="399" spans="1:13" ht="18.75" customHeight="1" x14ac:dyDescent="0.3">
      <c r="A399" s="311"/>
      <c r="B399" s="291">
        <v>87</v>
      </c>
      <c r="C399" s="22" t="s">
        <v>1248</v>
      </c>
      <c r="D399" s="23" t="s">
        <v>1249</v>
      </c>
      <c r="E399" s="22" t="s">
        <v>1250</v>
      </c>
      <c r="F399" s="23" t="s">
        <v>1251</v>
      </c>
      <c r="G399" s="23">
        <v>2</v>
      </c>
      <c r="H399" s="23">
        <v>2</v>
      </c>
      <c r="I399" s="26"/>
      <c r="J399" s="24">
        <f t="shared" si="16"/>
        <v>8</v>
      </c>
      <c r="K399" s="24"/>
      <c r="L399" s="24"/>
      <c r="M399" s="25"/>
    </row>
    <row r="400" spans="1:13" ht="18.75" customHeight="1" x14ac:dyDescent="0.3">
      <c r="A400" s="311"/>
      <c r="B400" s="291">
        <v>88</v>
      </c>
      <c r="C400" s="22" t="s">
        <v>1301</v>
      </c>
      <c r="D400" s="23" t="s">
        <v>1302</v>
      </c>
      <c r="E400" s="22" t="s">
        <v>1303</v>
      </c>
      <c r="F400" s="23" t="s">
        <v>1304</v>
      </c>
      <c r="G400" s="23">
        <v>3</v>
      </c>
      <c r="H400" s="23">
        <v>3</v>
      </c>
      <c r="I400" s="26"/>
      <c r="J400" s="24">
        <f t="shared" si="16"/>
        <v>12</v>
      </c>
      <c r="K400" s="24"/>
      <c r="L400" s="24"/>
      <c r="M400" s="25"/>
    </row>
    <row r="401" spans="1:13" ht="18.75" customHeight="1" x14ac:dyDescent="0.3">
      <c r="A401" s="311"/>
      <c r="B401" s="291">
        <v>89</v>
      </c>
      <c r="C401" s="22" t="s">
        <v>1348</v>
      </c>
      <c r="D401" s="23" t="s">
        <v>1349</v>
      </c>
      <c r="E401" s="22" t="s">
        <v>1350</v>
      </c>
      <c r="F401" s="23" t="s">
        <v>1351</v>
      </c>
      <c r="G401" s="23">
        <v>3</v>
      </c>
      <c r="H401" s="23">
        <v>3</v>
      </c>
      <c r="I401" s="26"/>
      <c r="J401" s="24">
        <f t="shared" si="16"/>
        <v>12</v>
      </c>
      <c r="K401" s="24"/>
      <c r="L401" s="24"/>
      <c r="M401" s="25"/>
    </row>
    <row r="402" spans="1:13" ht="18.75" customHeight="1" x14ac:dyDescent="0.3">
      <c r="A402" s="311"/>
      <c r="B402" s="291">
        <v>90</v>
      </c>
      <c r="C402" s="22" t="s">
        <v>1418</v>
      </c>
      <c r="D402" s="23" t="s">
        <v>1419</v>
      </c>
      <c r="E402" s="22" t="s">
        <v>1420</v>
      </c>
      <c r="F402" s="23" t="s">
        <v>1421</v>
      </c>
      <c r="G402" s="23">
        <v>4</v>
      </c>
      <c r="H402" s="23">
        <v>4</v>
      </c>
      <c r="I402" s="26"/>
      <c r="J402" s="24">
        <f t="shared" si="16"/>
        <v>16</v>
      </c>
      <c r="K402" s="24"/>
      <c r="L402" s="24"/>
      <c r="M402" s="25"/>
    </row>
    <row r="403" spans="1:13" ht="18.75" customHeight="1" x14ac:dyDescent="0.3">
      <c r="A403" s="311"/>
      <c r="B403" s="291">
        <v>91</v>
      </c>
      <c r="C403" s="22" t="s">
        <v>1422</v>
      </c>
      <c r="D403" s="23" t="s">
        <v>1423</v>
      </c>
      <c r="E403" s="22" t="s">
        <v>1424</v>
      </c>
      <c r="F403" s="23" t="s">
        <v>1425</v>
      </c>
      <c r="G403" s="23">
        <v>4</v>
      </c>
      <c r="H403" s="23">
        <v>4</v>
      </c>
      <c r="I403" s="26"/>
      <c r="J403" s="24">
        <f t="shared" si="16"/>
        <v>16</v>
      </c>
      <c r="K403" s="24"/>
      <c r="L403" s="24"/>
      <c r="M403" s="25"/>
    </row>
    <row r="404" spans="1:13" ht="18.75" customHeight="1" x14ac:dyDescent="0.3">
      <c r="A404" s="311"/>
      <c r="B404" s="291">
        <v>92</v>
      </c>
      <c r="C404" s="22" t="s">
        <v>1446</v>
      </c>
      <c r="D404" s="23" t="s">
        <v>1447</v>
      </c>
      <c r="E404" s="22" t="s">
        <v>1448</v>
      </c>
      <c r="F404" s="23" t="s">
        <v>1449</v>
      </c>
      <c r="G404" s="23">
        <v>4</v>
      </c>
      <c r="H404" s="23">
        <v>4</v>
      </c>
      <c r="I404" s="26"/>
      <c r="J404" s="24">
        <f t="shared" si="16"/>
        <v>16</v>
      </c>
      <c r="K404" s="24"/>
      <c r="L404" s="24"/>
      <c r="M404" s="25"/>
    </row>
    <row r="405" spans="1:13" ht="18.75" customHeight="1" x14ac:dyDescent="0.3">
      <c r="A405" s="311"/>
      <c r="B405" s="291">
        <v>93</v>
      </c>
      <c r="C405" s="22" t="s">
        <v>1473</v>
      </c>
      <c r="D405" s="23" t="s">
        <v>1474</v>
      </c>
      <c r="E405" s="22" t="s">
        <v>1475</v>
      </c>
      <c r="F405" s="23" t="s">
        <v>1476</v>
      </c>
      <c r="G405" s="23">
        <v>3</v>
      </c>
      <c r="H405" s="23">
        <v>3</v>
      </c>
      <c r="I405" s="26"/>
      <c r="J405" s="24">
        <f t="shared" si="16"/>
        <v>12</v>
      </c>
      <c r="K405" s="24"/>
      <c r="L405" s="24"/>
      <c r="M405" s="25"/>
    </row>
    <row r="406" spans="1:13" ht="18.75" customHeight="1" x14ac:dyDescent="0.3">
      <c r="A406" s="311"/>
      <c r="B406" s="291">
        <v>94</v>
      </c>
      <c r="C406" s="22" t="s">
        <v>1477</v>
      </c>
      <c r="D406" s="23" t="s">
        <v>1478</v>
      </c>
      <c r="E406" s="22" t="s">
        <v>1479</v>
      </c>
      <c r="F406" s="23" t="s">
        <v>1480</v>
      </c>
      <c r="G406" s="23">
        <v>3</v>
      </c>
      <c r="H406" s="23">
        <v>3</v>
      </c>
      <c r="I406" s="26"/>
      <c r="J406" s="24">
        <f t="shared" si="16"/>
        <v>12</v>
      </c>
      <c r="K406" s="24"/>
      <c r="L406" s="24"/>
      <c r="M406" s="25"/>
    </row>
    <row r="407" spans="1:13" ht="18.75" customHeight="1" x14ac:dyDescent="0.3">
      <c r="A407" s="311"/>
      <c r="B407" s="291">
        <v>95</v>
      </c>
      <c r="C407" s="22" t="s">
        <v>1481</v>
      </c>
      <c r="D407" s="23" t="s">
        <v>1482</v>
      </c>
      <c r="E407" s="22" t="s">
        <v>1483</v>
      </c>
      <c r="F407" s="23" t="s">
        <v>1484</v>
      </c>
      <c r="G407" s="23">
        <v>2</v>
      </c>
      <c r="H407" s="23">
        <v>2</v>
      </c>
      <c r="I407" s="26"/>
      <c r="J407" s="24">
        <f t="shared" si="16"/>
        <v>8</v>
      </c>
      <c r="K407" s="24"/>
      <c r="L407" s="24"/>
      <c r="M407" s="25"/>
    </row>
    <row r="408" spans="1:13" ht="18.75" customHeight="1" x14ac:dyDescent="0.3">
      <c r="A408" s="311"/>
      <c r="B408" s="291">
        <v>96</v>
      </c>
      <c r="C408" s="22" t="s">
        <v>1500</v>
      </c>
      <c r="D408" s="23" t="s">
        <v>1501</v>
      </c>
      <c r="E408" s="22" t="s">
        <v>1502</v>
      </c>
      <c r="F408" s="23" t="s">
        <v>1503</v>
      </c>
      <c r="G408" s="23">
        <v>4</v>
      </c>
      <c r="H408" s="23">
        <v>4</v>
      </c>
      <c r="I408" s="26"/>
      <c r="J408" s="24">
        <f t="shared" si="16"/>
        <v>16</v>
      </c>
      <c r="K408" s="24"/>
      <c r="L408" s="24"/>
      <c r="M408" s="25"/>
    </row>
    <row r="409" spans="1:13" ht="18.75" customHeight="1" x14ac:dyDescent="0.3">
      <c r="A409" s="311"/>
      <c r="B409" s="291">
        <v>97</v>
      </c>
      <c r="C409" s="22" t="s">
        <v>1520</v>
      </c>
      <c r="D409" s="23" t="s">
        <v>1521</v>
      </c>
      <c r="E409" s="22" t="s">
        <v>1522</v>
      </c>
      <c r="F409" s="23" t="s">
        <v>554</v>
      </c>
      <c r="G409" s="23">
        <v>3</v>
      </c>
      <c r="H409" s="23">
        <v>3</v>
      </c>
      <c r="I409" s="26"/>
      <c r="J409" s="24">
        <f t="shared" si="16"/>
        <v>12</v>
      </c>
      <c r="K409" s="24"/>
      <c r="L409" s="24"/>
      <c r="M409" s="25"/>
    </row>
    <row r="410" spans="1:13" ht="18.75" customHeight="1" x14ac:dyDescent="0.3">
      <c r="A410" s="311"/>
      <c r="B410" s="291">
        <v>98</v>
      </c>
      <c r="C410" s="22" t="s">
        <v>1523</v>
      </c>
      <c r="D410" s="23" t="s">
        <v>1524</v>
      </c>
      <c r="E410" s="22" t="s">
        <v>516</v>
      </c>
      <c r="F410" s="23" t="s">
        <v>1525</v>
      </c>
      <c r="G410" s="23">
        <v>2</v>
      </c>
      <c r="H410" s="23">
        <v>2</v>
      </c>
      <c r="I410" s="26"/>
      <c r="J410" s="24">
        <f t="shared" si="16"/>
        <v>8</v>
      </c>
      <c r="K410" s="24"/>
      <c r="L410" s="24"/>
      <c r="M410" s="25"/>
    </row>
    <row r="411" spans="1:13" ht="18.75" customHeight="1" x14ac:dyDescent="0.3">
      <c r="A411" s="311"/>
      <c r="B411" s="291">
        <v>99</v>
      </c>
      <c r="C411" s="22" t="s">
        <v>1526</v>
      </c>
      <c r="D411" s="23" t="s">
        <v>1527</v>
      </c>
      <c r="E411" s="22" t="s">
        <v>1528</v>
      </c>
      <c r="F411" s="23" t="s">
        <v>1529</v>
      </c>
      <c r="G411" s="23">
        <v>5</v>
      </c>
      <c r="H411" s="23">
        <v>5</v>
      </c>
      <c r="I411" s="26"/>
      <c r="J411" s="24">
        <f t="shared" si="16"/>
        <v>20</v>
      </c>
      <c r="K411" s="24"/>
      <c r="L411" s="24"/>
      <c r="M411" s="25"/>
    </row>
    <row r="412" spans="1:13" ht="18.75" customHeight="1" x14ac:dyDescent="0.3">
      <c r="A412" s="311"/>
      <c r="B412" s="291">
        <v>100</v>
      </c>
      <c r="C412" s="22" t="s">
        <v>1537</v>
      </c>
      <c r="D412" s="23" t="s">
        <v>1538</v>
      </c>
      <c r="E412" s="22" t="s">
        <v>1539</v>
      </c>
      <c r="F412" s="23" t="s">
        <v>1540</v>
      </c>
      <c r="G412" s="23">
        <v>2</v>
      </c>
      <c r="H412" s="23">
        <v>2</v>
      </c>
      <c r="I412" s="26"/>
      <c r="J412" s="24">
        <f t="shared" si="16"/>
        <v>8</v>
      </c>
      <c r="K412" s="24"/>
      <c r="L412" s="24"/>
      <c r="M412" s="25"/>
    </row>
    <row r="413" spans="1:13" ht="18.75" customHeight="1" x14ac:dyDescent="0.3">
      <c r="A413" s="311"/>
      <c r="B413" s="291">
        <v>101</v>
      </c>
      <c r="C413" s="22" t="s">
        <v>1565</v>
      </c>
      <c r="D413" s="23" t="s">
        <v>1566</v>
      </c>
      <c r="E413" s="22" t="s">
        <v>1567</v>
      </c>
      <c r="F413" s="23" t="s">
        <v>1568</v>
      </c>
      <c r="G413" s="23">
        <v>6</v>
      </c>
      <c r="H413" s="23">
        <v>6</v>
      </c>
      <c r="I413" s="26"/>
      <c r="J413" s="24">
        <f t="shared" si="16"/>
        <v>24</v>
      </c>
      <c r="K413" s="24"/>
      <c r="L413" s="24"/>
      <c r="M413" s="25"/>
    </row>
    <row r="414" spans="1:13" ht="18.75" customHeight="1" x14ac:dyDescent="0.3">
      <c r="A414" s="311"/>
      <c r="B414" s="291">
        <v>102</v>
      </c>
      <c r="C414" s="22" t="s">
        <v>1623</v>
      </c>
      <c r="D414" s="23" t="s">
        <v>1624</v>
      </c>
      <c r="E414" s="22" t="s">
        <v>1625</v>
      </c>
      <c r="F414" s="23" t="s">
        <v>1626</v>
      </c>
      <c r="G414" s="23">
        <v>4</v>
      </c>
      <c r="H414" s="23">
        <v>4</v>
      </c>
      <c r="I414" s="26"/>
      <c r="J414" s="24">
        <f t="shared" si="16"/>
        <v>16</v>
      </c>
      <c r="K414" s="24"/>
      <c r="L414" s="24"/>
      <c r="M414" s="25"/>
    </row>
    <row r="415" spans="1:13" ht="18.75" customHeight="1" x14ac:dyDescent="0.3">
      <c r="A415" s="311"/>
      <c r="B415" s="291">
        <v>103</v>
      </c>
      <c r="C415" s="22" t="s">
        <v>1675</v>
      </c>
      <c r="D415" s="23" t="s">
        <v>1676</v>
      </c>
      <c r="E415" s="22" t="s">
        <v>1677</v>
      </c>
      <c r="F415" s="23" t="s">
        <v>1678</v>
      </c>
      <c r="G415" s="23">
        <v>4</v>
      </c>
      <c r="H415" s="23">
        <v>4</v>
      </c>
      <c r="I415" s="26"/>
      <c r="J415" s="24">
        <f t="shared" si="16"/>
        <v>16</v>
      </c>
      <c r="K415" s="24"/>
      <c r="L415" s="24"/>
      <c r="M415" s="25"/>
    </row>
    <row r="416" spans="1:13" ht="18.75" customHeight="1" x14ac:dyDescent="0.3">
      <c r="A416" s="311"/>
      <c r="B416" s="291">
        <v>104</v>
      </c>
      <c r="C416" s="27" t="s">
        <v>1723</v>
      </c>
      <c r="D416" s="28" t="s">
        <v>1724</v>
      </c>
      <c r="E416" s="27" t="s">
        <v>1725</v>
      </c>
      <c r="F416" s="29" t="s">
        <v>1726</v>
      </c>
      <c r="G416" s="28">
        <v>6</v>
      </c>
      <c r="H416" s="28">
        <v>6</v>
      </c>
      <c r="I416" s="26"/>
      <c r="J416" s="24">
        <f t="shared" ref="J416:J462" si="17">H416*4+I416*2</f>
        <v>24</v>
      </c>
      <c r="K416" s="24"/>
      <c r="L416" s="24"/>
      <c r="M416" s="25"/>
    </row>
    <row r="417" spans="1:13" ht="18.75" customHeight="1" x14ac:dyDescent="0.3">
      <c r="A417" s="311"/>
      <c r="B417" s="291">
        <v>105</v>
      </c>
      <c r="C417" s="22" t="s">
        <v>1727</v>
      </c>
      <c r="D417" s="23" t="s">
        <v>1728</v>
      </c>
      <c r="E417" s="22" t="s">
        <v>1729</v>
      </c>
      <c r="F417" s="23" t="s">
        <v>1730</v>
      </c>
      <c r="G417" s="23">
        <v>5</v>
      </c>
      <c r="H417" s="23">
        <v>5</v>
      </c>
      <c r="I417" s="26"/>
      <c r="J417" s="24">
        <f t="shared" si="17"/>
        <v>20</v>
      </c>
      <c r="K417" s="24"/>
      <c r="L417" s="24"/>
      <c r="M417" s="25"/>
    </row>
    <row r="418" spans="1:13" ht="18.75" customHeight="1" x14ac:dyDescent="0.3">
      <c r="A418" s="311"/>
      <c r="B418" s="291">
        <v>106</v>
      </c>
      <c r="C418" s="30" t="s">
        <v>1731</v>
      </c>
      <c r="D418" s="28" t="s">
        <v>1732</v>
      </c>
      <c r="E418" s="27" t="s">
        <v>1733</v>
      </c>
      <c r="F418" s="29" t="s">
        <v>1734</v>
      </c>
      <c r="G418" s="28">
        <v>2</v>
      </c>
      <c r="H418" s="28">
        <v>2</v>
      </c>
      <c r="I418" s="26"/>
      <c r="J418" s="24">
        <f t="shared" si="17"/>
        <v>8</v>
      </c>
      <c r="K418" s="24"/>
      <c r="L418" s="24"/>
      <c r="M418" s="25"/>
    </row>
    <row r="419" spans="1:13" ht="18.75" customHeight="1" x14ac:dyDescent="0.3">
      <c r="A419" s="311"/>
      <c r="B419" s="291">
        <v>107</v>
      </c>
      <c r="C419" s="30" t="s">
        <v>1743</v>
      </c>
      <c r="D419" s="28" t="s">
        <v>1744</v>
      </c>
      <c r="E419" s="27" t="s">
        <v>1745</v>
      </c>
      <c r="F419" s="29" t="s">
        <v>1746</v>
      </c>
      <c r="G419" s="28">
        <v>4</v>
      </c>
      <c r="H419" s="28">
        <v>4</v>
      </c>
      <c r="I419" s="26"/>
      <c r="J419" s="24">
        <f t="shared" si="17"/>
        <v>16</v>
      </c>
      <c r="K419" s="24"/>
      <c r="L419" s="24"/>
      <c r="M419" s="25"/>
    </row>
    <row r="420" spans="1:13" ht="18.75" customHeight="1" x14ac:dyDescent="0.3">
      <c r="A420" s="311"/>
      <c r="B420" s="291">
        <v>108</v>
      </c>
      <c r="C420" s="31" t="s">
        <v>1747</v>
      </c>
      <c r="D420" s="32" t="s">
        <v>1748</v>
      </c>
      <c r="E420" s="31" t="s">
        <v>1749</v>
      </c>
      <c r="F420" s="33" t="s">
        <v>1750</v>
      </c>
      <c r="G420" s="32">
        <v>4</v>
      </c>
      <c r="H420" s="32">
        <v>4</v>
      </c>
      <c r="I420" s="26"/>
      <c r="J420" s="24">
        <f t="shared" si="17"/>
        <v>16</v>
      </c>
      <c r="K420" s="24"/>
      <c r="L420" s="24"/>
      <c r="M420" s="25"/>
    </row>
    <row r="421" spans="1:13" ht="18.75" customHeight="1" x14ac:dyDescent="0.3">
      <c r="A421" s="311"/>
      <c r="B421" s="291">
        <v>109</v>
      </c>
      <c r="C421" s="30" t="s">
        <v>582</v>
      </c>
      <c r="D421" s="28" t="s">
        <v>1759</v>
      </c>
      <c r="E421" s="30" t="s">
        <v>1760</v>
      </c>
      <c r="F421" s="29" t="s">
        <v>1761</v>
      </c>
      <c r="G421" s="28">
        <v>2</v>
      </c>
      <c r="H421" s="28">
        <v>2</v>
      </c>
      <c r="I421" s="26"/>
      <c r="J421" s="24">
        <f t="shared" si="17"/>
        <v>8</v>
      </c>
      <c r="K421" s="24"/>
      <c r="L421" s="24"/>
      <c r="M421" s="25"/>
    </row>
    <row r="422" spans="1:13" ht="18.75" customHeight="1" x14ac:dyDescent="0.3">
      <c r="A422" s="311"/>
      <c r="B422" s="291">
        <v>110</v>
      </c>
      <c r="C422" s="27" t="s">
        <v>1774</v>
      </c>
      <c r="D422" s="28" t="s">
        <v>1775</v>
      </c>
      <c r="E422" s="27" t="s">
        <v>1776</v>
      </c>
      <c r="F422" s="29" t="s">
        <v>1777</v>
      </c>
      <c r="G422" s="28">
        <v>2</v>
      </c>
      <c r="H422" s="28">
        <v>2</v>
      </c>
      <c r="I422" s="26"/>
      <c r="J422" s="24">
        <f t="shared" si="17"/>
        <v>8</v>
      </c>
      <c r="K422" s="24"/>
      <c r="L422" s="24"/>
      <c r="M422" s="25"/>
    </row>
    <row r="423" spans="1:13" ht="18.75" customHeight="1" x14ac:dyDescent="0.3">
      <c r="A423" s="311"/>
      <c r="B423" s="291">
        <v>111</v>
      </c>
      <c r="C423" s="27" t="s">
        <v>1782</v>
      </c>
      <c r="D423" s="28" t="s">
        <v>1783</v>
      </c>
      <c r="E423" s="27" t="s">
        <v>1784</v>
      </c>
      <c r="F423" s="29" t="s">
        <v>1785</v>
      </c>
      <c r="G423" s="28">
        <v>4</v>
      </c>
      <c r="H423" s="28">
        <v>4</v>
      </c>
      <c r="I423" s="26"/>
      <c r="J423" s="24">
        <f t="shared" si="17"/>
        <v>16</v>
      </c>
      <c r="K423" s="24"/>
      <c r="L423" s="24"/>
      <c r="M423" s="25"/>
    </row>
    <row r="424" spans="1:13" ht="18.75" customHeight="1" x14ac:dyDescent="0.3">
      <c r="A424" s="311"/>
      <c r="B424" s="291">
        <v>112</v>
      </c>
      <c r="C424" s="27" t="s">
        <v>1786</v>
      </c>
      <c r="D424" s="28" t="s">
        <v>1787</v>
      </c>
      <c r="E424" s="27" t="s">
        <v>1788</v>
      </c>
      <c r="F424" s="29" t="s">
        <v>1789</v>
      </c>
      <c r="G424" s="28">
        <v>5</v>
      </c>
      <c r="H424" s="28">
        <v>5</v>
      </c>
      <c r="I424" s="26"/>
      <c r="J424" s="24">
        <f t="shared" si="17"/>
        <v>20</v>
      </c>
      <c r="K424" s="24"/>
      <c r="L424" s="24"/>
      <c r="M424" s="25"/>
    </row>
    <row r="425" spans="1:13" ht="18.75" customHeight="1" x14ac:dyDescent="0.3">
      <c r="A425" s="311"/>
      <c r="B425" s="291">
        <v>113</v>
      </c>
      <c r="C425" s="27" t="s">
        <v>1802</v>
      </c>
      <c r="D425" s="28" t="s">
        <v>1803</v>
      </c>
      <c r="E425" s="30" t="s">
        <v>1804</v>
      </c>
      <c r="F425" s="29" t="s">
        <v>1805</v>
      </c>
      <c r="G425" s="28">
        <v>2</v>
      </c>
      <c r="H425" s="28">
        <v>2</v>
      </c>
      <c r="I425" s="26"/>
      <c r="J425" s="24">
        <f t="shared" si="17"/>
        <v>8</v>
      </c>
      <c r="K425" s="24"/>
      <c r="L425" s="24"/>
      <c r="M425" s="25"/>
    </row>
    <row r="426" spans="1:13" ht="18.75" customHeight="1" x14ac:dyDescent="0.3">
      <c r="A426" s="311"/>
      <c r="B426" s="291">
        <v>114</v>
      </c>
      <c r="C426" s="30" t="s">
        <v>1806</v>
      </c>
      <c r="D426" s="28" t="s">
        <v>1807</v>
      </c>
      <c r="E426" s="30" t="s">
        <v>1808</v>
      </c>
      <c r="F426" s="29" t="s">
        <v>1809</v>
      </c>
      <c r="G426" s="28">
        <v>2</v>
      </c>
      <c r="H426" s="28">
        <v>2</v>
      </c>
      <c r="I426" s="26"/>
      <c r="J426" s="24">
        <f t="shared" si="17"/>
        <v>8</v>
      </c>
      <c r="K426" s="24"/>
      <c r="L426" s="24"/>
      <c r="M426" s="25"/>
    </row>
    <row r="427" spans="1:13" ht="18.75" customHeight="1" x14ac:dyDescent="0.3">
      <c r="A427" s="311"/>
      <c r="B427" s="291">
        <v>115</v>
      </c>
      <c r="C427" s="30" t="s">
        <v>1814</v>
      </c>
      <c r="D427" s="28" t="s">
        <v>1815</v>
      </c>
      <c r="E427" s="30" t="s">
        <v>1816</v>
      </c>
      <c r="F427" s="29" t="s">
        <v>1817</v>
      </c>
      <c r="G427" s="28">
        <v>6</v>
      </c>
      <c r="H427" s="28">
        <v>6</v>
      </c>
      <c r="I427" s="26"/>
      <c r="J427" s="24">
        <f t="shared" si="17"/>
        <v>24</v>
      </c>
      <c r="K427" s="24"/>
      <c r="L427" s="24"/>
      <c r="M427" s="25"/>
    </row>
    <row r="428" spans="1:13" ht="18.75" customHeight="1" x14ac:dyDescent="0.3">
      <c r="A428" s="311"/>
      <c r="B428" s="291">
        <v>116</v>
      </c>
      <c r="C428" s="30" t="s">
        <v>1818</v>
      </c>
      <c r="D428" s="28" t="s">
        <v>1819</v>
      </c>
      <c r="E428" s="30" t="s">
        <v>1820</v>
      </c>
      <c r="F428" s="29" t="s">
        <v>1821</v>
      </c>
      <c r="G428" s="28">
        <v>1</v>
      </c>
      <c r="H428" s="28">
        <v>1</v>
      </c>
      <c r="I428" s="26"/>
      <c r="J428" s="24">
        <f t="shared" si="17"/>
        <v>4</v>
      </c>
      <c r="K428" s="24"/>
      <c r="L428" s="24"/>
      <c r="M428" s="25"/>
    </row>
    <row r="429" spans="1:13" ht="18.75" customHeight="1" x14ac:dyDescent="0.3">
      <c r="A429" s="311"/>
      <c r="B429" s="291">
        <v>117</v>
      </c>
      <c r="C429" s="30" t="s">
        <v>1830</v>
      </c>
      <c r="D429" s="28" t="s">
        <v>1831</v>
      </c>
      <c r="E429" s="27" t="s">
        <v>1832</v>
      </c>
      <c r="F429" s="29" t="s">
        <v>1833</v>
      </c>
      <c r="G429" s="28">
        <v>6</v>
      </c>
      <c r="H429" s="28">
        <v>6</v>
      </c>
      <c r="I429" s="26"/>
      <c r="J429" s="24">
        <f t="shared" si="17"/>
        <v>24</v>
      </c>
      <c r="K429" s="24"/>
      <c r="L429" s="24"/>
      <c r="M429" s="25"/>
    </row>
    <row r="430" spans="1:13" ht="18.75" customHeight="1" x14ac:dyDescent="0.3">
      <c r="A430" s="311"/>
      <c r="B430" s="291">
        <v>118</v>
      </c>
      <c r="C430" s="30" t="s">
        <v>1834</v>
      </c>
      <c r="D430" s="28" t="s">
        <v>1835</v>
      </c>
      <c r="E430" s="27" t="s">
        <v>1836</v>
      </c>
      <c r="F430" s="29" t="s">
        <v>1837</v>
      </c>
      <c r="G430" s="28">
        <v>4</v>
      </c>
      <c r="H430" s="28">
        <v>4</v>
      </c>
      <c r="I430" s="26"/>
      <c r="J430" s="24">
        <f t="shared" si="17"/>
        <v>16</v>
      </c>
      <c r="K430" s="24"/>
      <c r="L430" s="24"/>
      <c r="M430" s="25"/>
    </row>
    <row r="431" spans="1:13" ht="18.75" customHeight="1" x14ac:dyDescent="0.3">
      <c r="A431" s="311"/>
      <c r="B431" s="291">
        <v>119</v>
      </c>
      <c r="C431" s="30" t="s">
        <v>1838</v>
      </c>
      <c r="D431" s="28" t="s">
        <v>1839</v>
      </c>
      <c r="E431" s="27" t="s">
        <v>1840</v>
      </c>
      <c r="F431" s="29" t="s">
        <v>1841</v>
      </c>
      <c r="G431" s="28">
        <v>3</v>
      </c>
      <c r="H431" s="28">
        <v>3</v>
      </c>
      <c r="I431" s="26"/>
      <c r="J431" s="24">
        <f t="shared" si="17"/>
        <v>12</v>
      </c>
      <c r="K431" s="24"/>
      <c r="L431" s="24"/>
      <c r="M431" s="25"/>
    </row>
    <row r="432" spans="1:13" ht="18.75" customHeight="1" x14ac:dyDescent="0.3">
      <c r="A432" s="311"/>
      <c r="B432" s="291">
        <v>120</v>
      </c>
      <c r="C432" s="30" t="s">
        <v>1842</v>
      </c>
      <c r="D432" s="28" t="s">
        <v>1843</v>
      </c>
      <c r="E432" s="27" t="s">
        <v>1844</v>
      </c>
      <c r="F432" s="29" t="s">
        <v>1845</v>
      </c>
      <c r="G432" s="28">
        <v>3</v>
      </c>
      <c r="H432" s="28">
        <v>3</v>
      </c>
      <c r="I432" s="26"/>
      <c r="J432" s="24">
        <f t="shared" si="17"/>
        <v>12</v>
      </c>
      <c r="K432" s="24"/>
      <c r="L432" s="24"/>
      <c r="M432" s="25"/>
    </row>
    <row r="433" spans="1:13" ht="18.75" customHeight="1" x14ac:dyDescent="0.3">
      <c r="A433" s="311"/>
      <c r="B433" s="291">
        <v>121</v>
      </c>
      <c r="C433" s="30" t="s">
        <v>1846</v>
      </c>
      <c r="D433" s="28" t="s">
        <v>1847</v>
      </c>
      <c r="E433" s="27" t="s">
        <v>1848</v>
      </c>
      <c r="F433" s="29" t="s">
        <v>1849</v>
      </c>
      <c r="G433" s="28">
        <v>2</v>
      </c>
      <c r="H433" s="28">
        <v>2</v>
      </c>
      <c r="I433" s="26"/>
      <c r="J433" s="24">
        <f t="shared" si="17"/>
        <v>8</v>
      </c>
      <c r="K433" s="24"/>
      <c r="L433" s="24"/>
      <c r="M433" s="25"/>
    </row>
    <row r="434" spans="1:13" ht="18.75" customHeight="1" x14ac:dyDescent="0.3">
      <c r="A434" s="311"/>
      <c r="B434" s="291">
        <v>122</v>
      </c>
      <c r="C434" s="30" t="s">
        <v>1850</v>
      </c>
      <c r="D434" s="28" t="s">
        <v>1851</v>
      </c>
      <c r="E434" s="27" t="s">
        <v>1852</v>
      </c>
      <c r="F434" s="29" t="s">
        <v>1853</v>
      </c>
      <c r="G434" s="28">
        <v>1</v>
      </c>
      <c r="H434" s="28">
        <v>1</v>
      </c>
      <c r="I434" s="26"/>
      <c r="J434" s="24">
        <f t="shared" si="17"/>
        <v>4</v>
      </c>
      <c r="K434" s="24"/>
      <c r="L434" s="24"/>
      <c r="M434" s="25"/>
    </row>
    <row r="435" spans="1:13" ht="18.75" customHeight="1" x14ac:dyDescent="0.3">
      <c r="A435" s="311"/>
      <c r="B435" s="291">
        <v>123</v>
      </c>
      <c r="C435" s="30" t="s">
        <v>1865</v>
      </c>
      <c r="D435" s="28" t="s">
        <v>1866</v>
      </c>
      <c r="E435" s="27" t="s">
        <v>1867</v>
      </c>
      <c r="F435" s="29" t="s">
        <v>1868</v>
      </c>
      <c r="G435" s="28">
        <v>2</v>
      </c>
      <c r="H435" s="28">
        <v>2</v>
      </c>
      <c r="I435" s="26"/>
      <c r="J435" s="24">
        <f t="shared" si="17"/>
        <v>8</v>
      </c>
      <c r="K435" s="24"/>
      <c r="L435" s="24"/>
      <c r="M435" s="25"/>
    </row>
    <row r="436" spans="1:13" ht="18.75" customHeight="1" x14ac:dyDescent="0.3">
      <c r="A436" s="311"/>
      <c r="B436" s="291">
        <v>124</v>
      </c>
      <c r="C436" s="30" t="s">
        <v>1877</v>
      </c>
      <c r="D436" s="28" t="s">
        <v>1878</v>
      </c>
      <c r="E436" s="27" t="s">
        <v>1879</v>
      </c>
      <c r="F436" s="29" t="s">
        <v>1880</v>
      </c>
      <c r="G436" s="28">
        <v>3</v>
      </c>
      <c r="H436" s="28">
        <v>3</v>
      </c>
      <c r="I436" s="26"/>
      <c r="J436" s="24">
        <f t="shared" si="17"/>
        <v>12</v>
      </c>
      <c r="K436" s="24"/>
      <c r="L436" s="24"/>
      <c r="M436" s="25"/>
    </row>
    <row r="437" spans="1:13" ht="18.75" customHeight="1" x14ac:dyDescent="0.3">
      <c r="A437" s="311"/>
      <c r="B437" s="291">
        <v>125</v>
      </c>
      <c r="C437" s="30" t="s">
        <v>1881</v>
      </c>
      <c r="D437" s="28" t="s">
        <v>1882</v>
      </c>
      <c r="E437" s="27" t="s">
        <v>1883</v>
      </c>
      <c r="F437" s="29" t="s">
        <v>1884</v>
      </c>
      <c r="G437" s="28">
        <v>4</v>
      </c>
      <c r="H437" s="28">
        <v>4</v>
      </c>
      <c r="I437" s="26"/>
      <c r="J437" s="24">
        <f t="shared" si="17"/>
        <v>16</v>
      </c>
      <c r="K437" s="24"/>
      <c r="L437" s="24"/>
      <c r="M437" s="25"/>
    </row>
    <row r="438" spans="1:13" ht="18.75" customHeight="1" x14ac:dyDescent="0.3">
      <c r="A438" s="311"/>
      <c r="B438" s="291">
        <v>126</v>
      </c>
      <c r="C438" s="30" t="s">
        <v>1893</v>
      </c>
      <c r="D438" s="28" t="s">
        <v>1894</v>
      </c>
      <c r="E438" s="27" t="s">
        <v>1895</v>
      </c>
      <c r="F438" s="29" t="s">
        <v>1896</v>
      </c>
      <c r="G438" s="28">
        <v>3</v>
      </c>
      <c r="H438" s="28">
        <v>3</v>
      </c>
      <c r="I438" s="26"/>
      <c r="J438" s="24">
        <f t="shared" si="17"/>
        <v>12</v>
      </c>
      <c r="K438" s="24"/>
      <c r="L438" s="24"/>
      <c r="M438" s="25"/>
    </row>
    <row r="439" spans="1:13" ht="18.75" customHeight="1" x14ac:dyDescent="0.3">
      <c r="A439" s="311"/>
      <c r="B439" s="291">
        <v>127</v>
      </c>
      <c r="C439" s="30" t="s">
        <v>1905</v>
      </c>
      <c r="D439" s="28" t="s">
        <v>1906</v>
      </c>
      <c r="E439" s="27" t="s">
        <v>1907</v>
      </c>
      <c r="F439" s="29" t="s">
        <v>1908</v>
      </c>
      <c r="G439" s="28">
        <v>3</v>
      </c>
      <c r="H439" s="28">
        <v>3</v>
      </c>
      <c r="I439" s="26"/>
      <c r="J439" s="24">
        <f t="shared" si="17"/>
        <v>12</v>
      </c>
      <c r="K439" s="24"/>
      <c r="L439" s="24"/>
      <c r="M439" s="25"/>
    </row>
    <row r="440" spans="1:13" ht="18.75" customHeight="1" x14ac:dyDescent="0.3">
      <c r="A440" s="311"/>
      <c r="B440" s="291">
        <v>128</v>
      </c>
      <c r="C440" s="30" t="s">
        <v>1909</v>
      </c>
      <c r="D440" s="28" t="s">
        <v>1910</v>
      </c>
      <c r="E440" s="27" t="s">
        <v>1911</v>
      </c>
      <c r="F440" s="29" t="s">
        <v>1912</v>
      </c>
      <c r="G440" s="28">
        <v>3</v>
      </c>
      <c r="H440" s="28">
        <v>3</v>
      </c>
      <c r="I440" s="26"/>
      <c r="J440" s="24">
        <f t="shared" si="17"/>
        <v>12</v>
      </c>
      <c r="K440" s="24"/>
      <c r="L440" s="24"/>
      <c r="M440" s="25"/>
    </row>
    <row r="441" spans="1:13" ht="18.75" customHeight="1" x14ac:dyDescent="0.3">
      <c r="A441" s="311"/>
      <c r="B441" s="291">
        <v>129</v>
      </c>
      <c r="C441" s="30" t="s">
        <v>1913</v>
      </c>
      <c r="D441" s="28" t="s">
        <v>1914</v>
      </c>
      <c r="E441" s="27" t="s">
        <v>1915</v>
      </c>
      <c r="F441" s="29" t="s">
        <v>1916</v>
      </c>
      <c r="G441" s="28">
        <v>4</v>
      </c>
      <c r="H441" s="28">
        <v>4</v>
      </c>
      <c r="I441" s="26"/>
      <c r="J441" s="24">
        <f t="shared" si="17"/>
        <v>16</v>
      </c>
      <c r="K441" s="24"/>
      <c r="L441" s="24"/>
      <c r="M441" s="25"/>
    </row>
    <row r="442" spans="1:13" ht="18.75" customHeight="1" x14ac:dyDescent="0.3">
      <c r="A442" s="311"/>
      <c r="B442" s="291">
        <v>130</v>
      </c>
      <c r="C442" s="30" t="s">
        <v>1923</v>
      </c>
      <c r="D442" s="28" t="s">
        <v>1924</v>
      </c>
      <c r="E442" s="30" t="s">
        <v>1925</v>
      </c>
      <c r="F442" s="29" t="s">
        <v>1926</v>
      </c>
      <c r="G442" s="34">
        <v>6</v>
      </c>
      <c r="H442" s="34">
        <v>6</v>
      </c>
      <c r="I442" s="26"/>
      <c r="J442" s="24">
        <f t="shared" si="17"/>
        <v>24</v>
      </c>
      <c r="K442" s="24"/>
      <c r="L442" s="24"/>
      <c r="M442" s="25"/>
    </row>
    <row r="443" spans="1:13" ht="18.75" customHeight="1" x14ac:dyDescent="0.3">
      <c r="A443" s="311"/>
      <c r="B443" s="291">
        <v>131</v>
      </c>
      <c r="C443" s="30" t="s">
        <v>1077</v>
      </c>
      <c r="D443" s="28" t="s">
        <v>1946</v>
      </c>
      <c r="E443" s="27" t="s">
        <v>1079</v>
      </c>
      <c r="F443" s="29" t="s">
        <v>1947</v>
      </c>
      <c r="G443" s="34">
        <v>4</v>
      </c>
      <c r="H443" s="34">
        <v>4</v>
      </c>
      <c r="I443" s="26"/>
      <c r="J443" s="24">
        <f t="shared" si="17"/>
        <v>16</v>
      </c>
      <c r="K443" s="24"/>
      <c r="L443" s="24"/>
      <c r="M443" s="25"/>
    </row>
    <row r="444" spans="1:13" ht="18.75" customHeight="1" x14ac:dyDescent="0.3">
      <c r="A444" s="311"/>
      <c r="B444" s="291">
        <v>132</v>
      </c>
      <c r="C444" s="30" t="s">
        <v>1948</v>
      </c>
      <c r="D444" s="28" t="s">
        <v>1949</v>
      </c>
      <c r="E444" s="27" t="s">
        <v>1950</v>
      </c>
      <c r="F444" s="29" t="s">
        <v>1947</v>
      </c>
      <c r="G444" s="34">
        <v>4</v>
      </c>
      <c r="H444" s="34">
        <v>4</v>
      </c>
      <c r="I444" s="26"/>
      <c r="J444" s="24">
        <f t="shared" si="17"/>
        <v>16</v>
      </c>
      <c r="K444" s="24"/>
      <c r="L444" s="24"/>
      <c r="M444" s="25"/>
    </row>
    <row r="445" spans="1:13" ht="18.75" customHeight="1" x14ac:dyDescent="0.3">
      <c r="A445" s="311"/>
      <c r="B445" s="291">
        <v>133</v>
      </c>
      <c r="C445" s="30" t="s">
        <v>540</v>
      </c>
      <c r="D445" s="28" t="s">
        <v>1971</v>
      </c>
      <c r="E445" s="27" t="s">
        <v>542</v>
      </c>
      <c r="F445" s="29" t="s">
        <v>1972</v>
      </c>
      <c r="G445" s="34">
        <v>5</v>
      </c>
      <c r="H445" s="34">
        <v>5</v>
      </c>
      <c r="I445" s="26"/>
      <c r="J445" s="24">
        <f t="shared" si="17"/>
        <v>20</v>
      </c>
      <c r="K445" s="24"/>
      <c r="L445" s="24"/>
      <c r="M445" s="25"/>
    </row>
    <row r="446" spans="1:13" ht="18.75" customHeight="1" x14ac:dyDescent="0.3">
      <c r="A446" s="311"/>
      <c r="B446" s="291">
        <v>134</v>
      </c>
      <c r="C446" s="30" t="s">
        <v>1981</v>
      </c>
      <c r="D446" s="28" t="s">
        <v>1982</v>
      </c>
      <c r="E446" s="27" t="s">
        <v>1983</v>
      </c>
      <c r="F446" s="29" t="s">
        <v>1984</v>
      </c>
      <c r="G446" s="34">
        <v>2</v>
      </c>
      <c r="H446" s="34">
        <v>2</v>
      </c>
      <c r="I446" s="24"/>
      <c r="J446" s="24">
        <f t="shared" si="17"/>
        <v>8</v>
      </c>
      <c r="K446" s="24"/>
      <c r="L446" s="24"/>
      <c r="M446" s="25"/>
    </row>
    <row r="447" spans="1:13" ht="18.75" customHeight="1" x14ac:dyDescent="0.3">
      <c r="A447" s="311"/>
      <c r="B447" s="291">
        <v>135</v>
      </c>
      <c r="C447" s="30" t="s">
        <v>2001</v>
      </c>
      <c r="D447" s="28" t="s">
        <v>2002</v>
      </c>
      <c r="E447" s="27" t="s">
        <v>1239</v>
      </c>
      <c r="F447" s="29" t="s">
        <v>2003</v>
      </c>
      <c r="G447" s="34">
        <v>1</v>
      </c>
      <c r="H447" s="34">
        <v>1</v>
      </c>
      <c r="I447" s="24"/>
      <c r="J447" s="24">
        <f t="shared" si="17"/>
        <v>4</v>
      </c>
      <c r="K447" s="24"/>
      <c r="L447" s="24"/>
      <c r="M447" s="25"/>
    </row>
    <row r="448" spans="1:13" ht="18.75" customHeight="1" x14ac:dyDescent="0.3">
      <c r="A448" s="311"/>
      <c r="B448" s="291">
        <v>136</v>
      </c>
      <c r="C448" s="35" t="s">
        <v>2011</v>
      </c>
      <c r="D448" s="28" t="s">
        <v>2012</v>
      </c>
      <c r="E448" s="27" t="s">
        <v>2013</v>
      </c>
      <c r="F448" s="29" t="s">
        <v>2014</v>
      </c>
      <c r="G448" s="34">
        <v>1</v>
      </c>
      <c r="H448" s="34">
        <v>1</v>
      </c>
      <c r="I448" s="24"/>
      <c r="J448" s="24">
        <f t="shared" si="17"/>
        <v>4</v>
      </c>
      <c r="K448" s="24"/>
      <c r="L448" s="24"/>
      <c r="M448" s="25"/>
    </row>
    <row r="449" spans="1:13" ht="18.75" customHeight="1" x14ac:dyDescent="0.3">
      <c r="A449" s="311"/>
      <c r="B449" s="291">
        <v>137</v>
      </c>
      <c r="C449" s="30" t="s">
        <v>2015</v>
      </c>
      <c r="D449" s="28" t="s">
        <v>2016</v>
      </c>
      <c r="E449" s="27" t="s">
        <v>2017</v>
      </c>
      <c r="F449" s="29" t="s">
        <v>2018</v>
      </c>
      <c r="G449" s="34">
        <v>2</v>
      </c>
      <c r="H449" s="34">
        <v>2</v>
      </c>
      <c r="I449" s="24"/>
      <c r="J449" s="24">
        <f t="shared" si="17"/>
        <v>8</v>
      </c>
      <c r="K449" s="24"/>
      <c r="L449" s="24"/>
      <c r="M449" s="25"/>
    </row>
    <row r="450" spans="1:13" ht="18.75" customHeight="1" x14ac:dyDescent="0.3">
      <c r="A450" s="311"/>
      <c r="B450" s="291">
        <v>138</v>
      </c>
      <c r="C450" s="30" t="s">
        <v>2019</v>
      </c>
      <c r="D450" s="28" t="s">
        <v>2020</v>
      </c>
      <c r="E450" s="27" t="s">
        <v>1242</v>
      </c>
      <c r="F450" s="29" t="s">
        <v>2021</v>
      </c>
      <c r="G450" s="34">
        <v>2</v>
      </c>
      <c r="H450" s="34">
        <v>2</v>
      </c>
      <c r="I450" s="24"/>
      <c r="J450" s="24">
        <f t="shared" si="17"/>
        <v>8</v>
      </c>
      <c r="K450" s="24"/>
      <c r="L450" s="24"/>
      <c r="M450" s="25"/>
    </row>
    <row r="451" spans="1:13" ht="18.75" customHeight="1" x14ac:dyDescent="0.3">
      <c r="A451" s="311"/>
      <c r="B451" s="291">
        <v>139</v>
      </c>
      <c r="C451" s="36" t="s">
        <v>2026</v>
      </c>
      <c r="D451" s="28" t="s">
        <v>2027</v>
      </c>
      <c r="E451" s="27" t="s">
        <v>2028</v>
      </c>
      <c r="F451" s="29" t="s">
        <v>2029</v>
      </c>
      <c r="G451" s="37">
        <v>3</v>
      </c>
      <c r="H451" s="37">
        <v>3</v>
      </c>
      <c r="I451" s="24"/>
      <c r="J451" s="24">
        <f t="shared" si="17"/>
        <v>12</v>
      </c>
      <c r="K451" s="24"/>
      <c r="L451" s="24"/>
      <c r="M451" s="25"/>
    </row>
    <row r="452" spans="1:13" ht="18.75" customHeight="1" x14ac:dyDescent="0.3">
      <c r="A452" s="311"/>
      <c r="B452" s="291">
        <v>140</v>
      </c>
      <c r="C452" s="30" t="s">
        <v>2042</v>
      </c>
      <c r="D452" s="28" t="s">
        <v>2043</v>
      </c>
      <c r="E452" s="27" t="s">
        <v>2044</v>
      </c>
      <c r="F452" s="29" t="s">
        <v>2045</v>
      </c>
      <c r="G452" s="34">
        <v>1</v>
      </c>
      <c r="H452" s="34">
        <v>1</v>
      </c>
      <c r="I452" s="24"/>
      <c r="J452" s="24">
        <f t="shared" si="17"/>
        <v>4</v>
      </c>
      <c r="K452" s="24"/>
      <c r="L452" s="24"/>
      <c r="M452" s="25"/>
    </row>
    <row r="453" spans="1:13" ht="18.75" customHeight="1" x14ac:dyDescent="0.3">
      <c r="A453" s="311"/>
      <c r="B453" s="291">
        <v>141</v>
      </c>
      <c r="C453" s="30" t="s">
        <v>2050</v>
      </c>
      <c r="D453" s="28" t="s">
        <v>2051</v>
      </c>
      <c r="E453" s="27" t="s">
        <v>2052</v>
      </c>
      <c r="F453" s="29" t="s">
        <v>2053</v>
      </c>
      <c r="G453" s="34">
        <v>2</v>
      </c>
      <c r="H453" s="34">
        <v>2</v>
      </c>
      <c r="I453" s="24"/>
      <c r="J453" s="24">
        <f t="shared" si="17"/>
        <v>8</v>
      </c>
      <c r="K453" s="24"/>
      <c r="L453" s="24"/>
      <c r="M453" s="25"/>
    </row>
    <row r="454" spans="1:13" ht="18.75" customHeight="1" x14ac:dyDescent="0.3">
      <c r="A454" s="311"/>
      <c r="B454" s="291">
        <v>142</v>
      </c>
      <c r="C454" s="30" t="s">
        <v>2062</v>
      </c>
      <c r="D454" s="28" t="s">
        <v>2063</v>
      </c>
      <c r="E454" s="27" t="s">
        <v>2064</v>
      </c>
      <c r="F454" s="29" t="s">
        <v>2065</v>
      </c>
      <c r="G454" s="34">
        <v>3</v>
      </c>
      <c r="H454" s="34">
        <v>3</v>
      </c>
      <c r="I454" s="24"/>
      <c r="J454" s="24">
        <f t="shared" si="17"/>
        <v>12</v>
      </c>
      <c r="K454" s="24"/>
      <c r="L454" s="24"/>
      <c r="M454" s="25"/>
    </row>
    <row r="455" spans="1:13" ht="18.75" customHeight="1" x14ac:dyDescent="0.3">
      <c r="A455" s="311"/>
      <c r="B455" s="291">
        <v>143</v>
      </c>
      <c r="C455" s="30" t="s">
        <v>2072</v>
      </c>
      <c r="D455" s="28" t="s">
        <v>2073</v>
      </c>
      <c r="E455" s="30" t="s">
        <v>2074</v>
      </c>
      <c r="F455" s="28" t="s">
        <v>2075</v>
      </c>
      <c r="G455" s="34">
        <v>5</v>
      </c>
      <c r="H455" s="34">
        <v>5</v>
      </c>
      <c r="I455" s="24"/>
      <c r="J455" s="24">
        <f t="shared" si="17"/>
        <v>20</v>
      </c>
      <c r="K455" s="24"/>
      <c r="L455" s="24"/>
      <c r="M455" s="25"/>
    </row>
    <row r="456" spans="1:13" ht="18.75" customHeight="1" x14ac:dyDescent="0.3">
      <c r="A456" s="311"/>
      <c r="B456" s="291">
        <v>144</v>
      </c>
      <c r="C456" s="30" t="s">
        <v>2076</v>
      </c>
      <c r="D456" s="28" t="s">
        <v>2077</v>
      </c>
      <c r="E456" s="30" t="s">
        <v>2078</v>
      </c>
      <c r="F456" s="28" t="s">
        <v>2079</v>
      </c>
      <c r="G456" s="34">
        <v>3</v>
      </c>
      <c r="H456" s="34">
        <v>3</v>
      </c>
      <c r="I456" s="24"/>
      <c r="J456" s="24">
        <f t="shared" si="17"/>
        <v>12</v>
      </c>
      <c r="K456" s="24"/>
      <c r="L456" s="24"/>
      <c r="M456" s="25"/>
    </row>
    <row r="457" spans="1:13" ht="18.75" customHeight="1" x14ac:dyDescent="0.3">
      <c r="A457" s="311"/>
      <c r="B457" s="291">
        <v>145</v>
      </c>
      <c r="C457" s="30" t="s">
        <v>2120</v>
      </c>
      <c r="D457" s="28" t="s">
        <v>2121</v>
      </c>
      <c r="E457" s="30" t="s">
        <v>2122</v>
      </c>
      <c r="F457" s="28" t="s">
        <v>2119</v>
      </c>
      <c r="G457" s="34">
        <v>4</v>
      </c>
      <c r="H457" s="34">
        <v>3</v>
      </c>
      <c r="I457" s="26"/>
      <c r="J457" s="24">
        <f t="shared" si="17"/>
        <v>12</v>
      </c>
      <c r="K457" s="24"/>
      <c r="L457" s="24"/>
      <c r="M457" s="25"/>
    </row>
    <row r="458" spans="1:13" ht="18.75" customHeight="1" x14ac:dyDescent="0.3">
      <c r="A458" s="311"/>
      <c r="B458" s="291">
        <v>146</v>
      </c>
      <c r="C458" s="27" t="s">
        <v>2131</v>
      </c>
      <c r="D458" s="28" t="s">
        <v>2132</v>
      </c>
      <c r="E458" s="27" t="s">
        <v>744</v>
      </c>
      <c r="F458" s="29" t="s">
        <v>2133</v>
      </c>
      <c r="G458" s="28">
        <v>3</v>
      </c>
      <c r="H458" s="34">
        <v>2</v>
      </c>
      <c r="I458" s="26"/>
      <c r="J458" s="24">
        <f t="shared" si="17"/>
        <v>8</v>
      </c>
      <c r="K458" s="24"/>
      <c r="L458" s="24"/>
      <c r="M458" s="25"/>
    </row>
    <row r="459" spans="1:13" ht="18.75" customHeight="1" x14ac:dyDescent="0.3">
      <c r="A459" s="311"/>
      <c r="B459" s="291">
        <v>147</v>
      </c>
      <c r="C459" s="30" t="s">
        <v>2138</v>
      </c>
      <c r="D459" s="28" t="s">
        <v>2139</v>
      </c>
      <c r="E459" s="30" t="s">
        <v>2140</v>
      </c>
      <c r="F459" s="28" t="s">
        <v>2141</v>
      </c>
      <c r="G459" s="34">
        <v>3</v>
      </c>
      <c r="H459" s="28">
        <v>2</v>
      </c>
      <c r="I459" s="26"/>
      <c r="J459" s="24">
        <f t="shared" si="17"/>
        <v>8</v>
      </c>
      <c r="K459" s="24"/>
      <c r="L459" s="24"/>
      <c r="M459" s="25"/>
    </row>
    <row r="460" spans="1:13" ht="18.75" customHeight="1" x14ac:dyDescent="0.3">
      <c r="A460" s="311"/>
      <c r="B460" s="291">
        <v>148</v>
      </c>
      <c r="C460" s="30" t="s">
        <v>2142</v>
      </c>
      <c r="D460" s="28" t="s">
        <v>2143</v>
      </c>
      <c r="E460" s="30" t="s">
        <v>2144</v>
      </c>
      <c r="F460" s="28" t="s">
        <v>2145</v>
      </c>
      <c r="G460" s="34">
        <v>2</v>
      </c>
      <c r="H460" s="34">
        <v>3</v>
      </c>
      <c r="I460" s="26"/>
      <c r="J460" s="24">
        <f t="shared" si="17"/>
        <v>12</v>
      </c>
      <c r="K460" s="24"/>
      <c r="L460" s="24"/>
      <c r="M460" s="25"/>
    </row>
    <row r="461" spans="1:13" ht="18.75" customHeight="1" x14ac:dyDescent="0.3">
      <c r="A461" s="311"/>
      <c r="B461" s="291">
        <v>149</v>
      </c>
      <c r="C461" s="30" t="s">
        <v>2146</v>
      </c>
      <c r="D461" s="28" t="s">
        <v>2147</v>
      </c>
      <c r="E461" s="30" t="s">
        <v>2148</v>
      </c>
      <c r="F461" s="28" t="s">
        <v>2149</v>
      </c>
      <c r="G461" s="34">
        <v>4</v>
      </c>
      <c r="H461" s="34">
        <v>2</v>
      </c>
      <c r="I461" s="26"/>
      <c r="J461" s="24">
        <f t="shared" si="17"/>
        <v>8</v>
      </c>
      <c r="K461" s="24"/>
      <c r="L461" s="24"/>
      <c r="M461" s="25"/>
    </row>
    <row r="462" spans="1:13" ht="18.75" customHeight="1" thickBot="1" x14ac:dyDescent="0.35">
      <c r="A462" s="312"/>
      <c r="B462" s="292">
        <v>150</v>
      </c>
      <c r="C462" s="38" t="s">
        <v>2174</v>
      </c>
      <c r="D462" s="39" t="s">
        <v>2175</v>
      </c>
      <c r="E462" s="38" t="s">
        <v>1239</v>
      </c>
      <c r="F462" s="39" t="s">
        <v>2176</v>
      </c>
      <c r="G462" s="40">
        <v>5</v>
      </c>
      <c r="H462" s="41">
        <v>5</v>
      </c>
      <c r="I462" s="41"/>
      <c r="J462" s="41">
        <f t="shared" si="17"/>
        <v>20</v>
      </c>
      <c r="K462" s="41"/>
      <c r="L462" s="41"/>
      <c r="M462" s="42"/>
    </row>
    <row r="465" spans="3:13" x14ac:dyDescent="0.3">
      <c r="C465" s="47" t="s">
        <v>1006</v>
      </c>
      <c r="D465" s="48" t="s">
        <v>1007</v>
      </c>
      <c r="E465" s="47" t="s">
        <v>1008</v>
      </c>
      <c r="F465" s="48" t="s">
        <v>1009</v>
      </c>
      <c r="G465" s="123">
        <f>H465+I465</f>
        <v>5</v>
      </c>
      <c r="H465" s="48">
        <v>5</v>
      </c>
      <c r="I465" s="51"/>
      <c r="J465" s="49">
        <f t="shared" ref="J465:J488" si="18">H465*4+I465*2</f>
        <v>20</v>
      </c>
      <c r="K465" s="49"/>
      <c r="L465" s="49"/>
      <c r="M465" s="50"/>
    </row>
    <row r="466" spans="3:13" x14ac:dyDescent="0.3">
      <c r="C466" s="1" t="s">
        <v>96</v>
      </c>
      <c r="D466" s="2" t="s">
        <v>97</v>
      </c>
      <c r="E466" s="1" t="s">
        <v>98</v>
      </c>
      <c r="F466" s="2" t="s">
        <v>99</v>
      </c>
      <c r="G466" s="2">
        <v>4</v>
      </c>
      <c r="H466" s="2">
        <v>4</v>
      </c>
      <c r="I466" s="4"/>
      <c r="J466" s="4">
        <f t="shared" si="18"/>
        <v>16</v>
      </c>
      <c r="K466" s="4"/>
      <c r="L466" s="4"/>
      <c r="M466" s="5"/>
    </row>
    <row r="467" spans="3:13" x14ac:dyDescent="0.3">
      <c r="C467" s="47" t="s">
        <v>809</v>
      </c>
      <c r="D467" s="48" t="s">
        <v>810</v>
      </c>
      <c r="E467" s="47" t="s">
        <v>811</v>
      </c>
      <c r="F467" s="48" t="s">
        <v>812</v>
      </c>
      <c r="G467" s="123">
        <f>H467+I467</f>
        <v>6</v>
      </c>
      <c r="H467" s="48">
        <v>6</v>
      </c>
      <c r="I467" s="51"/>
      <c r="J467" s="49">
        <f t="shared" si="18"/>
        <v>24</v>
      </c>
      <c r="K467" s="49"/>
      <c r="L467" s="49"/>
      <c r="M467" s="50"/>
    </row>
    <row r="468" spans="3:13" x14ac:dyDescent="0.3">
      <c r="C468" s="105" t="s">
        <v>256</v>
      </c>
      <c r="D468" s="106" t="s">
        <v>257</v>
      </c>
      <c r="E468" s="105" t="s">
        <v>258</v>
      </c>
      <c r="F468" s="106" t="s">
        <v>259</v>
      </c>
      <c r="G468" s="106">
        <v>6</v>
      </c>
      <c r="H468" s="106">
        <v>6</v>
      </c>
      <c r="I468" s="107"/>
      <c r="J468" s="107">
        <f t="shared" si="18"/>
        <v>24</v>
      </c>
      <c r="K468" s="107"/>
      <c r="L468" s="107"/>
      <c r="M468" s="108"/>
    </row>
    <row r="469" spans="3:13" x14ac:dyDescent="0.3">
      <c r="C469" s="47" t="s">
        <v>1332</v>
      </c>
      <c r="D469" s="48" t="s">
        <v>1333</v>
      </c>
      <c r="E469" s="47" t="s">
        <v>1334</v>
      </c>
      <c r="F469" s="48" t="s">
        <v>1335</v>
      </c>
      <c r="G469" s="48">
        <v>3</v>
      </c>
      <c r="H469" s="48">
        <v>3</v>
      </c>
      <c r="I469" s="51"/>
      <c r="J469" s="49">
        <f t="shared" si="18"/>
        <v>12</v>
      </c>
      <c r="K469" s="49"/>
      <c r="L469" s="49"/>
      <c r="M469" s="50"/>
    </row>
    <row r="470" spans="3:13" x14ac:dyDescent="0.3">
      <c r="C470" s="1" t="s">
        <v>1553</v>
      </c>
      <c r="D470" s="2" t="s">
        <v>1554</v>
      </c>
      <c r="E470" s="1" t="s">
        <v>1555</v>
      </c>
      <c r="F470" s="2" t="s">
        <v>1556</v>
      </c>
      <c r="G470" s="2">
        <v>1</v>
      </c>
      <c r="H470" s="2">
        <v>1</v>
      </c>
      <c r="I470" s="3"/>
      <c r="J470" s="4">
        <f t="shared" si="18"/>
        <v>4</v>
      </c>
      <c r="K470" s="4"/>
      <c r="L470" s="4"/>
      <c r="M470" s="5"/>
    </row>
    <row r="471" spans="3:13" x14ac:dyDescent="0.3">
      <c r="C471" s="1" t="s">
        <v>28</v>
      </c>
      <c r="D471" s="2" t="s">
        <v>29</v>
      </c>
      <c r="E471" s="1" t="s">
        <v>30</v>
      </c>
      <c r="F471" s="2" t="s">
        <v>31</v>
      </c>
      <c r="G471" s="2">
        <v>3</v>
      </c>
      <c r="H471" s="2">
        <v>3</v>
      </c>
      <c r="I471" s="3"/>
      <c r="J471" s="4">
        <f t="shared" si="18"/>
        <v>12</v>
      </c>
      <c r="K471" s="4"/>
      <c r="L471" s="4"/>
      <c r="M471" s="5"/>
    </row>
    <row r="472" spans="3:13" x14ac:dyDescent="0.3">
      <c r="C472" s="22" t="s">
        <v>494</v>
      </c>
      <c r="D472" s="23" t="s">
        <v>495</v>
      </c>
      <c r="E472" s="22" t="s">
        <v>496</v>
      </c>
      <c r="F472" s="23" t="s">
        <v>497</v>
      </c>
      <c r="G472" s="23">
        <v>5</v>
      </c>
      <c r="H472" s="23">
        <v>5</v>
      </c>
      <c r="I472" s="24"/>
      <c r="J472" s="24">
        <f t="shared" si="18"/>
        <v>20</v>
      </c>
      <c r="K472" s="24"/>
      <c r="L472" s="24"/>
      <c r="M472" s="25"/>
    </row>
    <row r="473" spans="3:13" x14ac:dyDescent="0.3">
      <c r="C473" s="22" t="s">
        <v>522</v>
      </c>
      <c r="D473" s="23" t="s">
        <v>523</v>
      </c>
      <c r="E473" s="22" t="s">
        <v>524</v>
      </c>
      <c r="F473" s="23" t="s">
        <v>525</v>
      </c>
      <c r="G473" s="23">
        <v>3</v>
      </c>
      <c r="H473" s="23">
        <v>3</v>
      </c>
      <c r="I473" s="26"/>
      <c r="J473" s="24">
        <f t="shared" si="18"/>
        <v>12</v>
      </c>
      <c r="K473" s="24"/>
      <c r="L473" s="24"/>
      <c r="M473" s="25"/>
    </row>
    <row r="474" spans="3:13" x14ac:dyDescent="0.3">
      <c r="C474" s="22" t="s">
        <v>664</v>
      </c>
      <c r="D474" s="23" t="s">
        <v>665</v>
      </c>
      <c r="E474" s="22" t="s">
        <v>666</v>
      </c>
      <c r="F474" s="23" t="s">
        <v>667</v>
      </c>
      <c r="G474" s="23">
        <v>5</v>
      </c>
      <c r="H474" s="23">
        <v>5</v>
      </c>
      <c r="I474" s="24"/>
      <c r="J474" s="24">
        <f t="shared" si="18"/>
        <v>20</v>
      </c>
      <c r="K474" s="24"/>
      <c r="L474" s="24"/>
      <c r="M474" s="25"/>
    </row>
    <row r="475" spans="3:13" x14ac:dyDescent="0.3">
      <c r="C475" s="1" t="s">
        <v>1549</v>
      </c>
      <c r="D475" s="2" t="s">
        <v>1550</v>
      </c>
      <c r="E475" s="1" t="s">
        <v>1551</v>
      </c>
      <c r="F475" s="2" t="s">
        <v>1552</v>
      </c>
      <c r="G475" s="2">
        <v>1</v>
      </c>
      <c r="H475" s="2">
        <v>1</v>
      </c>
      <c r="I475" s="3"/>
      <c r="J475" s="4">
        <f t="shared" si="18"/>
        <v>4</v>
      </c>
      <c r="K475" s="4"/>
      <c r="L475" s="4"/>
      <c r="M475" s="5"/>
    </row>
    <row r="476" spans="3:13" x14ac:dyDescent="0.3">
      <c r="C476" s="47" t="s">
        <v>1430</v>
      </c>
      <c r="D476" s="48" t="s">
        <v>1431</v>
      </c>
      <c r="E476" s="47" t="s">
        <v>1432</v>
      </c>
      <c r="F476" s="48" t="s">
        <v>1433</v>
      </c>
      <c r="G476" s="48">
        <v>5</v>
      </c>
      <c r="H476" s="48">
        <v>5</v>
      </c>
      <c r="I476" s="51"/>
      <c r="J476" s="49">
        <f t="shared" si="18"/>
        <v>20</v>
      </c>
      <c r="K476" s="49"/>
      <c r="L476" s="49"/>
      <c r="M476" s="50"/>
    </row>
    <row r="477" spans="3:13" x14ac:dyDescent="0.3">
      <c r="C477" s="53" t="s">
        <v>1858</v>
      </c>
      <c r="D477" s="54" t="s">
        <v>1859</v>
      </c>
      <c r="E477" s="55" t="s">
        <v>1860</v>
      </c>
      <c r="F477" s="56" t="s">
        <v>1529</v>
      </c>
      <c r="G477" s="123">
        <f>H477+I477</f>
        <v>4</v>
      </c>
      <c r="H477" s="54"/>
      <c r="I477" s="51">
        <v>4</v>
      </c>
      <c r="J477" s="49">
        <f t="shared" si="18"/>
        <v>8</v>
      </c>
      <c r="K477" s="49"/>
      <c r="L477" s="49"/>
      <c r="M477" s="50"/>
    </row>
    <row r="478" spans="3:13" x14ac:dyDescent="0.3">
      <c r="C478" s="55" t="s">
        <v>2134</v>
      </c>
      <c r="D478" s="54" t="s">
        <v>2135</v>
      </c>
      <c r="E478" s="55" t="s">
        <v>2136</v>
      </c>
      <c r="F478" s="56" t="s">
        <v>2137</v>
      </c>
      <c r="G478" s="123">
        <f>H478+I478</f>
        <v>3</v>
      </c>
      <c r="H478" s="54">
        <v>3</v>
      </c>
      <c r="I478" s="51"/>
      <c r="J478" s="49">
        <f t="shared" si="18"/>
        <v>12</v>
      </c>
      <c r="K478" s="49"/>
      <c r="L478" s="49"/>
      <c r="M478" s="52"/>
    </row>
    <row r="479" spans="3:13" x14ac:dyDescent="0.3">
      <c r="C479" s="1" t="s">
        <v>124</v>
      </c>
      <c r="D479" s="2" t="s">
        <v>125</v>
      </c>
      <c r="E479" s="1" t="s">
        <v>126</v>
      </c>
      <c r="F479" s="2" t="s">
        <v>127</v>
      </c>
      <c r="G479" s="2">
        <v>3</v>
      </c>
      <c r="H479" s="2">
        <v>3</v>
      </c>
      <c r="I479" s="4"/>
      <c r="J479" s="4">
        <f t="shared" si="18"/>
        <v>12</v>
      </c>
      <c r="K479" s="4"/>
      <c r="L479" s="4"/>
      <c r="M479" s="5"/>
    </row>
    <row r="480" spans="3:13" x14ac:dyDescent="0.3">
      <c r="C480" s="1" t="s">
        <v>76</v>
      </c>
      <c r="D480" s="2" t="s">
        <v>77</v>
      </c>
      <c r="E480" s="1" t="s">
        <v>78</v>
      </c>
      <c r="F480" s="2" t="s">
        <v>79</v>
      </c>
      <c r="G480" s="2">
        <v>4</v>
      </c>
      <c r="H480" s="2">
        <v>4</v>
      </c>
      <c r="I480" s="4"/>
      <c r="J480" s="4">
        <f t="shared" si="18"/>
        <v>16</v>
      </c>
      <c r="K480" s="4"/>
      <c r="L480" s="4"/>
      <c r="M480" s="5"/>
    </row>
    <row r="481" spans="3:13" x14ac:dyDescent="0.3">
      <c r="C481" s="1" t="s">
        <v>80</v>
      </c>
      <c r="D481" s="2" t="s">
        <v>81</v>
      </c>
      <c r="E481" s="1" t="s">
        <v>82</v>
      </c>
      <c r="F481" s="2" t="s">
        <v>83</v>
      </c>
      <c r="G481" s="2">
        <v>2</v>
      </c>
      <c r="H481" s="2">
        <v>2</v>
      </c>
      <c r="I481" s="4"/>
      <c r="J481" s="4">
        <f t="shared" si="18"/>
        <v>8</v>
      </c>
      <c r="K481" s="4"/>
      <c r="L481" s="4"/>
      <c r="M481" s="5"/>
    </row>
    <row r="482" spans="3:13" x14ac:dyDescent="0.3">
      <c r="C482" s="6" t="s">
        <v>1889</v>
      </c>
      <c r="D482" s="7" t="s">
        <v>1890</v>
      </c>
      <c r="E482" s="8" t="s">
        <v>1891</v>
      </c>
      <c r="F482" s="9" t="s">
        <v>1892</v>
      </c>
      <c r="G482" s="7">
        <v>4</v>
      </c>
      <c r="H482" s="7">
        <v>4</v>
      </c>
      <c r="I482" s="3"/>
      <c r="J482" s="4">
        <f t="shared" si="18"/>
        <v>16</v>
      </c>
      <c r="K482" s="4"/>
      <c r="L482" s="4"/>
      <c r="M482" s="5"/>
    </row>
    <row r="483" spans="3:13" x14ac:dyDescent="0.3">
      <c r="C483" s="1" t="s">
        <v>1639</v>
      </c>
      <c r="D483" s="2" t="s">
        <v>1640</v>
      </c>
      <c r="E483" s="1" t="s">
        <v>1641</v>
      </c>
      <c r="F483" s="2" t="s">
        <v>99</v>
      </c>
      <c r="G483" s="2">
        <v>3</v>
      </c>
      <c r="H483" s="2">
        <v>3</v>
      </c>
      <c r="I483" s="3"/>
      <c r="J483" s="4">
        <f t="shared" si="18"/>
        <v>12</v>
      </c>
      <c r="K483" s="4"/>
      <c r="L483" s="4"/>
      <c r="M483" s="5"/>
    </row>
    <row r="484" spans="3:13" x14ac:dyDescent="0.3">
      <c r="C484" s="22" t="s">
        <v>582</v>
      </c>
      <c r="D484" s="23" t="s">
        <v>583</v>
      </c>
      <c r="E484" s="22" t="s">
        <v>584</v>
      </c>
      <c r="F484" s="23" t="s">
        <v>585</v>
      </c>
      <c r="G484" s="23">
        <v>5</v>
      </c>
      <c r="H484" s="23">
        <v>5</v>
      </c>
      <c r="I484" s="26"/>
      <c r="J484" s="24">
        <f t="shared" si="18"/>
        <v>20</v>
      </c>
      <c r="K484" s="24"/>
      <c r="L484" s="24"/>
      <c r="M484" s="25"/>
    </row>
    <row r="485" spans="3:13" x14ac:dyDescent="0.3">
      <c r="C485" s="105" t="s">
        <v>216</v>
      </c>
      <c r="D485" s="106" t="s">
        <v>217</v>
      </c>
      <c r="E485" s="105" t="s">
        <v>218</v>
      </c>
      <c r="F485" s="106" t="s">
        <v>219</v>
      </c>
      <c r="G485" s="106">
        <v>1</v>
      </c>
      <c r="H485" s="106">
        <v>1</v>
      </c>
      <c r="I485" s="107"/>
      <c r="J485" s="107">
        <f t="shared" si="18"/>
        <v>4</v>
      </c>
      <c r="K485" s="107"/>
      <c r="L485" s="107"/>
      <c r="M485" s="108"/>
    </row>
    <row r="486" spans="3:13" x14ac:dyDescent="0.3">
      <c r="C486" s="105" t="s">
        <v>1402</v>
      </c>
      <c r="D486" s="106" t="s">
        <v>1403</v>
      </c>
      <c r="E486" s="105" t="s">
        <v>1404</v>
      </c>
      <c r="F486" s="106" t="s">
        <v>1405</v>
      </c>
      <c r="G486" s="106">
        <v>1</v>
      </c>
      <c r="H486" s="106">
        <v>1</v>
      </c>
      <c r="I486" s="110"/>
      <c r="J486" s="107">
        <f t="shared" si="18"/>
        <v>4</v>
      </c>
      <c r="K486" s="107"/>
      <c r="L486" s="107"/>
      <c r="M486" s="108"/>
    </row>
    <row r="487" spans="3:13" x14ac:dyDescent="0.3">
      <c r="C487" s="47" t="s">
        <v>888</v>
      </c>
      <c r="D487" s="48" t="s">
        <v>889</v>
      </c>
      <c r="E487" s="47" t="s">
        <v>890</v>
      </c>
      <c r="F487" s="48" t="s">
        <v>891</v>
      </c>
      <c r="G487" s="123">
        <f>H487+I487</f>
        <v>4</v>
      </c>
      <c r="H487" s="48">
        <v>4</v>
      </c>
      <c r="I487" s="51"/>
      <c r="J487" s="49">
        <f t="shared" si="18"/>
        <v>16</v>
      </c>
      <c r="K487" s="49"/>
      <c r="L487" s="49"/>
      <c r="M487" s="50"/>
    </row>
    <row r="488" spans="3:13" x14ac:dyDescent="0.3">
      <c r="C488" s="47" t="s">
        <v>916</v>
      </c>
      <c r="D488" s="48" t="s">
        <v>917</v>
      </c>
      <c r="E488" s="47" t="s">
        <v>918</v>
      </c>
      <c r="F488" s="48" t="s">
        <v>919</v>
      </c>
      <c r="G488" s="123">
        <f>H488+I488</f>
        <v>4</v>
      </c>
      <c r="H488" s="48">
        <v>4</v>
      </c>
      <c r="I488" s="51"/>
      <c r="J488" s="49">
        <f t="shared" si="18"/>
        <v>16</v>
      </c>
      <c r="K488" s="49"/>
      <c r="L488" s="49"/>
      <c r="M488" s="50"/>
    </row>
    <row r="489" spans="3:13" x14ac:dyDescent="0.3">
      <c r="C489" s="47" t="s">
        <v>399</v>
      </c>
      <c r="D489" s="48" t="s">
        <v>400</v>
      </c>
      <c r="E489" s="47" t="s">
        <v>401</v>
      </c>
      <c r="F489" s="48" t="s">
        <v>402</v>
      </c>
      <c r="G489" s="48">
        <v>4</v>
      </c>
      <c r="H489" s="48">
        <v>4</v>
      </c>
      <c r="I489" s="49"/>
      <c r="J489" s="49">
        <f t="shared" ref="J489" si="19">H489*4+I489*2</f>
        <v>16</v>
      </c>
      <c r="K489" s="49"/>
      <c r="L489" s="49"/>
      <c r="M489" s="50"/>
    </row>
    <row r="490" spans="3:13" x14ac:dyDescent="0.3">
      <c r="C490" s="22" t="s">
        <v>614</v>
      </c>
      <c r="D490" s="23" t="s">
        <v>615</v>
      </c>
      <c r="E490" s="22" t="s">
        <v>616</v>
      </c>
      <c r="F490" s="23" t="s">
        <v>617</v>
      </c>
      <c r="G490" s="23">
        <v>4</v>
      </c>
      <c r="H490" s="23">
        <v>4</v>
      </c>
      <c r="I490" s="24"/>
      <c r="J490" s="24">
        <f t="shared" ref="J490:J521" si="20">H490*4+I490*2</f>
        <v>16</v>
      </c>
      <c r="K490" s="24"/>
      <c r="L490" s="24"/>
      <c r="M490" s="25"/>
    </row>
    <row r="491" spans="3:13" x14ac:dyDescent="0.3">
      <c r="C491" s="22" t="s">
        <v>618</v>
      </c>
      <c r="D491" s="23" t="s">
        <v>619</v>
      </c>
      <c r="E491" s="22" t="s">
        <v>620</v>
      </c>
      <c r="F491" s="23" t="s">
        <v>621</v>
      </c>
      <c r="G491" s="23">
        <v>3</v>
      </c>
      <c r="H491" s="23">
        <v>3</v>
      </c>
      <c r="I491" s="24"/>
      <c r="J491" s="24">
        <f t="shared" si="20"/>
        <v>12</v>
      </c>
      <c r="K491" s="24"/>
      <c r="L491" s="24"/>
      <c r="M491" s="25"/>
    </row>
    <row r="492" spans="3:13" x14ac:dyDescent="0.3">
      <c r="C492" s="22" t="s">
        <v>638</v>
      </c>
      <c r="D492" s="23" t="s">
        <v>638</v>
      </c>
      <c r="E492" s="22" t="s">
        <v>639</v>
      </c>
      <c r="F492" s="23" t="s">
        <v>640</v>
      </c>
      <c r="G492" s="23">
        <v>4</v>
      </c>
      <c r="H492" s="23">
        <v>4</v>
      </c>
      <c r="I492" s="24"/>
      <c r="J492" s="24">
        <f t="shared" si="20"/>
        <v>16</v>
      </c>
      <c r="K492" s="24"/>
      <c r="L492" s="24"/>
      <c r="M492" s="25"/>
    </row>
    <row r="493" spans="3:13" x14ac:dyDescent="0.3">
      <c r="C493" s="22" t="s">
        <v>590</v>
      </c>
      <c r="D493" s="23" t="s">
        <v>591</v>
      </c>
      <c r="E493" s="22" t="s">
        <v>592</v>
      </c>
      <c r="F493" s="23" t="s">
        <v>593</v>
      </c>
      <c r="G493" s="23">
        <v>3</v>
      </c>
      <c r="H493" s="23">
        <v>3</v>
      </c>
      <c r="I493" s="24"/>
      <c r="J493" s="24">
        <f t="shared" si="20"/>
        <v>12</v>
      </c>
      <c r="K493" s="24"/>
      <c r="L493" s="24"/>
      <c r="M493" s="25"/>
    </row>
    <row r="494" spans="3:13" x14ac:dyDescent="0.3">
      <c r="C494" s="22" t="s">
        <v>1534</v>
      </c>
      <c r="D494" s="23" t="s">
        <v>1535</v>
      </c>
      <c r="E494" s="22" t="s">
        <v>1536</v>
      </c>
      <c r="F494" s="23" t="s">
        <v>1529</v>
      </c>
      <c r="G494" s="23">
        <v>5</v>
      </c>
      <c r="H494" s="23">
        <v>5</v>
      </c>
      <c r="I494" s="26"/>
      <c r="J494" s="24">
        <f t="shared" si="20"/>
        <v>20</v>
      </c>
      <c r="K494" s="24"/>
      <c r="L494" s="24"/>
      <c r="M494" s="25"/>
    </row>
    <row r="495" spans="3:13" x14ac:dyDescent="0.3">
      <c r="C495" s="122" t="s">
        <v>269</v>
      </c>
      <c r="D495" s="123" t="s">
        <v>270</v>
      </c>
      <c r="E495" s="122" t="s">
        <v>2192</v>
      </c>
      <c r="F495" s="123" t="s">
        <v>2193</v>
      </c>
      <c r="G495" s="123">
        <v>4</v>
      </c>
      <c r="H495" s="123">
        <v>4</v>
      </c>
      <c r="I495" s="124"/>
      <c r="J495" s="124">
        <f t="shared" si="20"/>
        <v>16</v>
      </c>
      <c r="K495" s="124"/>
      <c r="L495" s="124"/>
      <c r="M495" s="125"/>
    </row>
    <row r="496" spans="3:13" x14ac:dyDescent="0.3">
      <c r="C496" s="47" t="s">
        <v>275</v>
      </c>
      <c r="D496" s="48" t="s">
        <v>276</v>
      </c>
      <c r="E496" s="47" t="s">
        <v>277</v>
      </c>
      <c r="F496" s="48" t="s">
        <v>278</v>
      </c>
      <c r="G496" s="48">
        <v>6</v>
      </c>
      <c r="H496" s="48">
        <v>6</v>
      </c>
      <c r="I496" s="49"/>
      <c r="J496" s="49">
        <f t="shared" si="20"/>
        <v>24</v>
      </c>
      <c r="K496" s="49"/>
      <c r="L496" s="49"/>
      <c r="M496" s="50"/>
    </row>
    <row r="497" spans="3:13" x14ac:dyDescent="0.3">
      <c r="C497" s="22" t="s">
        <v>1185</v>
      </c>
      <c r="D497" s="23" t="s">
        <v>1186</v>
      </c>
      <c r="E497" s="22" t="s">
        <v>1187</v>
      </c>
      <c r="F497" s="23" t="s">
        <v>1188</v>
      </c>
      <c r="G497" s="23">
        <v>2</v>
      </c>
      <c r="H497" s="23">
        <v>2</v>
      </c>
      <c r="I497" s="26"/>
      <c r="J497" s="24">
        <f t="shared" si="20"/>
        <v>8</v>
      </c>
      <c r="K497" s="24"/>
      <c r="L497" s="24"/>
      <c r="M497" s="25"/>
    </row>
    <row r="498" spans="3:13" x14ac:dyDescent="0.3">
      <c r="C498" s="22" t="s">
        <v>1189</v>
      </c>
      <c r="D498" s="23" t="s">
        <v>1190</v>
      </c>
      <c r="E498" s="22" t="s">
        <v>1191</v>
      </c>
      <c r="F498" s="23" t="s">
        <v>1192</v>
      </c>
      <c r="G498" s="23">
        <v>2</v>
      </c>
      <c r="H498" s="23">
        <v>2</v>
      </c>
      <c r="I498" s="26"/>
      <c r="J498" s="24">
        <f t="shared" si="20"/>
        <v>8</v>
      </c>
      <c r="K498" s="24"/>
      <c r="L498" s="24"/>
      <c r="M498" s="25"/>
    </row>
    <row r="499" spans="3:13" x14ac:dyDescent="0.3">
      <c r="C499" s="22" t="s">
        <v>1181</v>
      </c>
      <c r="D499" s="23" t="s">
        <v>1182</v>
      </c>
      <c r="E499" s="22" t="s">
        <v>1183</v>
      </c>
      <c r="F499" s="23" t="s">
        <v>1184</v>
      </c>
      <c r="G499" s="23">
        <v>3</v>
      </c>
      <c r="H499" s="23">
        <v>3</v>
      </c>
      <c r="I499" s="26"/>
      <c r="J499" s="24">
        <f t="shared" si="20"/>
        <v>12</v>
      </c>
      <c r="K499" s="24"/>
      <c r="L499" s="24"/>
      <c r="M499" s="25"/>
    </row>
    <row r="500" spans="3:13" x14ac:dyDescent="0.3">
      <c r="C500" s="47" t="s">
        <v>1489</v>
      </c>
      <c r="D500" s="48" t="s">
        <v>1490</v>
      </c>
      <c r="E500" s="47" t="s">
        <v>1491</v>
      </c>
      <c r="F500" s="48" t="s">
        <v>1492</v>
      </c>
      <c r="G500" s="123">
        <f>H500+I500</f>
        <v>2</v>
      </c>
      <c r="H500" s="48">
        <v>2</v>
      </c>
      <c r="I500" s="51"/>
      <c r="J500" s="49">
        <f t="shared" si="20"/>
        <v>8</v>
      </c>
      <c r="K500" s="49"/>
      <c r="L500" s="49"/>
      <c r="M500" s="50"/>
    </row>
    <row r="501" spans="3:13" x14ac:dyDescent="0.3">
      <c r="C501" s="22" t="s">
        <v>676</v>
      </c>
      <c r="D501" s="23" t="s">
        <v>677</v>
      </c>
      <c r="E501" s="22" t="s">
        <v>678</v>
      </c>
      <c r="F501" s="23" t="s">
        <v>679</v>
      </c>
      <c r="G501" s="23">
        <v>4</v>
      </c>
      <c r="H501" s="23">
        <v>4</v>
      </c>
      <c r="I501" s="26"/>
      <c r="J501" s="24">
        <f t="shared" si="20"/>
        <v>16</v>
      </c>
      <c r="K501" s="24"/>
      <c r="L501" s="24"/>
      <c r="M501" s="25"/>
    </row>
    <row r="502" spans="3:13" x14ac:dyDescent="0.3">
      <c r="C502" s="47" t="s">
        <v>92</v>
      </c>
      <c r="D502" s="48" t="s">
        <v>770</v>
      </c>
      <c r="E502" s="47" t="s">
        <v>771</v>
      </c>
      <c r="F502" s="48" t="s">
        <v>772</v>
      </c>
      <c r="G502" s="123">
        <f>H502+I502</f>
        <v>4</v>
      </c>
      <c r="H502" s="48">
        <v>4</v>
      </c>
      <c r="I502" s="51"/>
      <c r="J502" s="89">
        <f t="shared" si="20"/>
        <v>16</v>
      </c>
      <c r="K502" s="89"/>
      <c r="L502" s="89"/>
      <c r="M502" s="90"/>
    </row>
    <row r="503" spans="3:13" x14ac:dyDescent="0.3">
      <c r="C503" s="22" t="s">
        <v>1608</v>
      </c>
      <c r="D503" s="23" t="s">
        <v>1609</v>
      </c>
      <c r="E503" s="22" t="s">
        <v>1610</v>
      </c>
      <c r="F503" s="23" t="s">
        <v>1611</v>
      </c>
      <c r="G503" s="23">
        <v>3</v>
      </c>
      <c r="H503" s="23">
        <v>3</v>
      </c>
      <c r="I503" s="26"/>
      <c r="J503" s="24">
        <f t="shared" si="20"/>
        <v>12</v>
      </c>
      <c r="K503" s="24"/>
      <c r="L503" s="24"/>
      <c r="M503" s="25"/>
    </row>
    <row r="504" spans="3:13" x14ac:dyDescent="0.3">
      <c r="C504" s="1" t="s">
        <v>160</v>
      </c>
      <c r="D504" s="2" t="s">
        <v>161</v>
      </c>
      <c r="E504" s="1" t="s">
        <v>162</v>
      </c>
      <c r="F504" s="2" t="s">
        <v>163</v>
      </c>
      <c r="G504" s="2">
        <v>7</v>
      </c>
      <c r="H504" s="2">
        <v>7</v>
      </c>
      <c r="I504" s="4"/>
      <c r="J504" s="4">
        <f t="shared" si="20"/>
        <v>28</v>
      </c>
      <c r="K504" s="4"/>
      <c r="L504" s="4"/>
      <c r="M504" s="5"/>
    </row>
    <row r="505" spans="3:13" x14ac:dyDescent="0.3">
      <c r="C505" s="22" t="s">
        <v>1244</v>
      </c>
      <c r="D505" s="23" t="s">
        <v>1245</v>
      </c>
      <c r="E505" s="22" t="s">
        <v>1246</v>
      </c>
      <c r="F505" s="23" t="s">
        <v>1247</v>
      </c>
      <c r="G505" s="23">
        <v>2</v>
      </c>
      <c r="H505" s="23">
        <v>2</v>
      </c>
      <c r="I505" s="26"/>
      <c r="J505" s="24">
        <f t="shared" si="20"/>
        <v>8</v>
      </c>
      <c r="K505" s="24"/>
      <c r="L505" s="24"/>
      <c r="M505" s="25"/>
    </row>
    <row r="506" spans="3:13" x14ac:dyDescent="0.3">
      <c r="C506" s="105" t="s">
        <v>200</v>
      </c>
      <c r="D506" s="106" t="s">
        <v>201</v>
      </c>
      <c r="E506" s="105" t="s">
        <v>202</v>
      </c>
      <c r="F506" s="106" t="s">
        <v>203</v>
      </c>
      <c r="G506" s="106">
        <v>4</v>
      </c>
      <c r="H506" s="106">
        <v>4</v>
      </c>
      <c r="I506" s="107"/>
      <c r="J506" s="107">
        <f t="shared" si="20"/>
        <v>16</v>
      </c>
      <c r="K506" s="107"/>
      <c r="L506" s="107"/>
      <c r="M506" s="108"/>
    </row>
    <row r="507" spans="3:13" x14ac:dyDescent="0.3">
      <c r="C507" s="105" t="s">
        <v>208</v>
      </c>
      <c r="D507" s="106" t="s">
        <v>209</v>
      </c>
      <c r="E507" s="105" t="s">
        <v>210</v>
      </c>
      <c r="F507" s="106" t="s">
        <v>211</v>
      </c>
      <c r="G507" s="106">
        <v>4</v>
      </c>
      <c r="H507" s="106">
        <v>4</v>
      </c>
      <c r="I507" s="107"/>
      <c r="J507" s="107">
        <f t="shared" si="20"/>
        <v>16</v>
      </c>
      <c r="K507" s="107"/>
      <c r="L507" s="107"/>
      <c r="M507" s="108"/>
    </row>
    <row r="508" spans="3:13" x14ac:dyDescent="0.3">
      <c r="C508" s="105" t="s">
        <v>244</v>
      </c>
      <c r="D508" s="106" t="s">
        <v>245</v>
      </c>
      <c r="E508" s="105" t="s">
        <v>246</v>
      </c>
      <c r="F508" s="106" t="s">
        <v>247</v>
      </c>
      <c r="G508" s="106">
        <v>3</v>
      </c>
      <c r="H508" s="106">
        <v>3</v>
      </c>
      <c r="I508" s="107"/>
      <c r="J508" s="107">
        <f t="shared" si="20"/>
        <v>12</v>
      </c>
      <c r="K508" s="107"/>
      <c r="L508" s="107"/>
      <c r="M508" s="108"/>
    </row>
    <row r="509" spans="3:13" x14ac:dyDescent="0.3">
      <c r="C509" s="105" t="s">
        <v>248</v>
      </c>
      <c r="D509" s="106" t="s">
        <v>249</v>
      </c>
      <c r="E509" s="105" t="s">
        <v>250</v>
      </c>
      <c r="F509" s="106" t="s">
        <v>251</v>
      </c>
      <c r="G509" s="106">
        <v>4</v>
      </c>
      <c r="H509" s="106">
        <v>4</v>
      </c>
      <c r="I509" s="107"/>
      <c r="J509" s="107">
        <f t="shared" si="20"/>
        <v>16</v>
      </c>
      <c r="K509" s="107"/>
      <c r="L509" s="107"/>
      <c r="M509" s="108"/>
    </row>
    <row r="510" spans="3:13" x14ac:dyDescent="0.3">
      <c r="C510" s="105" t="s">
        <v>1085</v>
      </c>
      <c r="D510" s="106" t="s">
        <v>1086</v>
      </c>
      <c r="E510" s="105" t="s">
        <v>1087</v>
      </c>
      <c r="F510" s="106" t="s">
        <v>1088</v>
      </c>
      <c r="G510" s="106">
        <v>4</v>
      </c>
      <c r="H510" s="106">
        <v>4</v>
      </c>
      <c r="I510" s="110"/>
      <c r="J510" s="107">
        <f t="shared" si="20"/>
        <v>16</v>
      </c>
      <c r="K510" s="107"/>
      <c r="L510" s="107"/>
      <c r="M510" s="108"/>
    </row>
    <row r="511" spans="3:13" x14ac:dyDescent="0.3">
      <c r="C511" s="105" t="s">
        <v>1328</v>
      </c>
      <c r="D511" s="106" t="s">
        <v>1329</v>
      </c>
      <c r="E511" s="105" t="s">
        <v>1330</v>
      </c>
      <c r="F511" s="106" t="s">
        <v>1331</v>
      </c>
      <c r="G511" s="106">
        <v>1</v>
      </c>
      <c r="H511" s="106">
        <v>1</v>
      </c>
      <c r="I511" s="110"/>
      <c r="J511" s="107">
        <f t="shared" si="20"/>
        <v>4</v>
      </c>
      <c r="K511" s="107"/>
      <c r="L511" s="107"/>
      <c r="M511" s="108"/>
    </row>
    <row r="512" spans="3:13" x14ac:dyDescent="0.3">
      <c r="C512" s="1" t="s">
        <v>1290</v>
      </c>
      <c r="D512" s="2" t="s">
        <v>1291</v>
      </c>
      <c r="E512" s="1" t="s">
        <v>1292</v>
      </c>
      <c r="F512" s="2" t="s">
        <v>1293</v>
      </c>
      <c r="G512" s="2">
        <v>3</v>
      </c>
      <c r="H512" s="2">
        <v>3</v>
      </c>
      <c r="I512" s="3"/>
      <c r="J512" s="4">
        <f t="shared" si="20"/>
        <v>12</v>
      </c>
      <c r="K512" s="4"/>
      <c r="L512" s="4"/>
      <c r="M512" s="5"/>
    </row>
    <row r="513" spans="3:13" x14ac:dyDescent="0.3">
      <c r="C513" s="22" t="s">
        <v>1569</v>
      </c>
      <c r="D513" s="23" t="s">
        <v>1570</v>
      </c>
      <c r="E513" s="22" t="s">
        <v>1571</v>
      </c>
      <c r="F513" s="23" t="s">
        <v>1572</v>
      </c>
      <c r="G513" s="23">
        <v>3</v>
      </c>
      <c r="H513" s="23">
        <v>3</v>
      </c>
      <c r="I513" s="26"/>
      <c r="J513" s="24">
        <f t="shared" si="20"/>
        <v>12</v>
      </c>
      <c r="K513" s="24"/>
      <c r="L513" s="24"/>
      <c r="M513" s="25"/>
    </row>
    <row r="514" spans="3:13" x14ac:dyDescent="0.3">
      <c r="C514" s="30" t="s">
        <v>2034</v>
      </c>
      <c r="D514" s="28" t="s">
        <v>2035</v>
      </c>
      <c r="E514" s="27" t="s">
        <v>2036</v>
      </c>
      <c r="F514" s="29" t="s">
        <v>2037</v>
      </c>
      <c r="G514" s="34">
        <v>6</v>
      </c>
      <c r="H514" s="34">
        <v>6</v>
      </c>
      <c r="I514" s="24"/>
      <c r="J514" s="24">
        <f t="shared" si="20"/>
        <v>24</v>
      </c>
      <c r="K514" s="24"/>
      <c r="L514" s="24"/>
      <c r="M514" s="25"/>
    </row>
    <row r="515" spans="3:13" x14ac:dyDescent="0.3">
      <c r="C515" s="30" t="s">
        <v>1935</v>
      </c>
      <c r="D515" s="28" t="s">
        <v>1936</v>
      </c>
      <c r="E515" s="30" t="s">
        <v>1052</v>
      </c>
      <c r="F515" s="29" t="s">
        <v>1937</v>
      </c>
      <c r="G515" s="34">
        <v>2</v>
      </c>
      <c r="H515" s="34">
        <v>2</v>
      </c>
      <c r="I515" s="26"/>
      <c r="J515" s="24">
        <f t="shared" si="20"/>
        <v>8</v>
      </c>
      <c r="K515" s="24"/>
      <c r="L515" s="24"/>
      <c r="M515" s="25"/>
    </row>
    <row r="516" spans="3:13" x14ac:dyDescent="0.3">
      <c r="C516" s="22" t="s">
        <v>700</v>
      </c>
      <c r="D516" s="23" t="s">
        <v>701</v>
      </c>
      <c r="E516" s="22" t="s">
        <v>702</v>
      </c>
      <c r="F516" s="23" t="s">
        <v>703</v>
      </c>
      <c r="G516" s="23">
        <v>4</v>
      </c>
      <c r="H516" s="23">
        <v>4</v>
      </c>
      <c r="I516" s="26"/>
      <c r="J516" s="24">
        <f t="shared" si="20"/>
        <v>16</v>
      </c>
      <c r="K516" s="24"/>
      <c r="L516" s="24"/>
      <c r="M516" s="25"/>
    </row>
    <row r="517" spans="3:13" x14ac:dyDescent="0.3">
      <c r="C517" s="1" t="s">
        <v>57</v>
      </c>
      <c r="D517" s="2" t="s">
        <v>58</v>
      </c>
      <c r="E517" s="1" t="s">
        <v>59</v>
      </c>
      <c r="F517" s="2" t="s">
        <v>60</v>
      </c>
      <c r="G517" s="2">
        <v>6</v>
      </c>
      <c r="H517" s="2">
        <v>1</v>
      </c>
      <c r="I517" s="3">
        <v>5</v>
      </c>
      <c r="J517" s="4">
        <f t="shared" si="20"/>
        <v>14</v>
      </c>
      <c r="K517" s="4"/>
      <c r="L517" s="4"/>
      <c r="M517" s="5"/>
    </row>
    <row r="518" spans="3:13" x14ac:dyDescent="0.3">
      <c r="C518" s="47" t="s">
        <v>295</v>
      </c>
      <c r="D518" s="48" t="s">
        <v>296</v>
      </c>
      <c r="E518" s="47" t="s">
        <v>297</v>
      </c>
      <c r="F518" s="48" t="s">
        <v>298</v>
      </c>
      <c r="G518" s="48">
        <v>3</v>
      </c>
      <c r="H518" s="48">
        <v>3</v>
      </c>
      <c r="I518" s="49"/>
      <c r="J518" s="49">
        <f t="shared" si="20"/>
        <v>12</v>
      </c>
      <c r="K518" s="49"/>
      <c r="L518" s="49"/>
      <c r="M518" s="50"/>
    </row>
    <row r="519" spans="3:13" x14ac:dyDescent="0.3">
      <c r="C519" s="47" t="s">
        <v>876</v>
      </c>
      <c r="D519" s="48" t="s">
        <v>877</v>
      </c>
      <c r="E519" s="47" t="s">
        <v>878</v>
      </c>
      <c r="F519" s="48" t="s">
        <v>879</v>
      </c>
      <c r="G519" s="123">
        <f>H519+I519</f>
        <v>5</v>
      </c>
      <c r="H519" s="48">
        <v>5</v>
      </c>
      <c r="I519" s="51"/>
      <c r="J519" s="49">
        <f t="shared" si="20"/>
        <v>20</v>
      </c>
      <c r="K519" s="49"/>
      <c r="L519" s="49"/>
      <c r="M519" s="50"/>
    </row>
    <row r="520" spans="3:13" x14ac:dyDescent="0.3">
      <c r="C520" s="47" t="s">
        <v>880</v>
      </c>
      <c r="D520" s="48" t="s">
        <v>881</v>
      </c>
      <c r="E520" s="47" t="s">
        <v>882</v>
      </c>
      <c r="F520" s="48" t="s">
        <v>883</v>
      </c>
      <c r="G520" s="123">
        <f>H520+I520</f>
        <v>4</v>
      </c>
      <c r="H520" s="48">
        <v>4</v>
      </c>
      <c r="I520" s="51"/>
      <c r="J520" s="49">
        <f t="shared" si="20"/>
        <v>16</v>
      </c>
      <c r="K520" s="49"/>
      <c r="L520" s="49"/>
      <c r="M520" s="50"/>
    </row>
    <row r="521" spans="3:13" x14ac:dyDescent="0.3">
      <c r="C521" s="22" t="s">
        <v>1462</v>
      </c>
      <c r="D521" s="23" t="s">
        <v>1463</v>
      </c>
      <c r="E521" s="22" t="s">
        <v>1464</v>
      </c>
      <c r="F521" s="23" t="s">
        <v>1465</v>
      </c>
      <c r="G521" s="23">
        <v>1</v>
      </c>
      <c r="H521" s="23">
        <v>1</v>
      </c>
      <c r="I521" s="26"/>
      <c r="J521" s="24">
        <f t="shared" si="20"/>
        <v>4</v>
      </c>
      <c r="K521" s="24"/>
      <c r="L521" s="24"/>
      <c r="M521" s="25"/>
    </row>
    <row r="522" spans="3:13" x14ac:dyDescent="0.3">
      <c r="C522" s="53" t="s">
        <v>2030</v>
      </c>
      <c r="D522" s="54" t="s">
        <v>2031</v>
      </c>
      <c r="E522" s="55" t="s">
        <v>2032</v>
      </c>
      <c r="F522" s="56" t="s">
        <v>2033</v>
      </c>
      <c r="G522" s="123">
        <f>H522+I522</f>
        <v>3</v>
      </c>
      <c r="H522" s="57">
        <v>3</v>
      </c>
      <c r="I522" s="49"/>
      <c r="J522" s="49">
        <f t="shared" ref="J522:J553" si="21">H522*4+I522*2</f>
        <v>12</v>
      </c>
      <c r="K522" s="49"/>
      <c r="L522" s="49"/>
      <c r="M522" s="50"/>
    </row>
    <row r="523" spans="3:13" x14ac:dyDescent="0.3">
      <c r="C523" s="22" t="s">
        <v>1213</v>
      </c>
      <c r="D523" s="23" t="s">
        <v>1214</v>
      </c>
      <c r="E523" s="22" t="s">
        <v>1215</v>
      </c>
      <c r="F523" s="23" t="s">
        <v>1216</v>
      </c>
      <c r="G523" s="23">
        <v>3</v>
      </c>
      <c r="H523" s="23">
        <v>3</v>
      </c>
      <c r="I523" s="26"/>
      <c r="J523" s="24">
        <f t="shared" si="21"/>
        <v>12</v>
      </c>
      <c r="K523" s="24"/>
      <c r="L523" s="24"/>
      <c r="M523" s="25"/>
    </row>
    <row r="524" spans="3:13" x14ac:dyDescent="0.3">
      <c r="C524" s="47" t="s">
        <v>979</v>
      </c>
      <c r="D524" s="48" t="s">
        <v>980</v>
      </c>
      <c r="E524" s="47" t="s">
        <v>981</v>
      </c>
      <c r="F524" s="48" t="s">
        <v>982</v>
      </c>
      <c r="G524" s="123">
        <f>H524+I524</f>
        <v>6</v>
      </c>
      <c r="H524" s="48">
        <v>6</v>
      </c>
      <c r="I524" s="51"/>
      <c r="J524" s="49">
        <f t="shared" si="21"/>
        <v>24</v>
      </c>
      <c r="K524" s="49"/>
      <c r="L524" s="49"/>
      <c r="M524" s="50"/>
    </row>
    <row r="525" spans="3:13" x14ac:dyDescent="0.3">
      <c r="C525" s="47" t="s">
        <v>1500</v>
      </c>
      <c r="D525" s="48" t="s">
        <v>1587</v>
      </c>
      <c r="E525" s="47" t="s">
        <v>1588</v>
      </c>
      <c r="F525" s="48" t="s">
        <v>1589</v>
      </c>
      <c r="G525" s="123">
        <f>H525+I525</f>
        <v>5</v>
      </c>
      <c r="H525" s="48">
        <v>5</v>
      </c>
      <c r="I525" s="51"/>
      <c r="J525" s="49">
        <f t="shared" si="21"/>
        <v>20</v>
      </c>
      <c r="K525" s="49"/>
      <c r="L525" s="49"/>
      <c r="M525" s="50"/>
    </row>
    <row r="526" spans="3:13" x14ac:dyDescent="0.3">
      <c r="C526" s="53" t="s">
        <v>2123</v>
      </c>
      <c r="D526" s="54" t="s">
        <v>2124</v>
      </c>
      <c r="E526" s="53" t="s">
        <v>2125</v>
      </c>
      <c r="F526" s="54" t="s">
        <v>2126</v>
      </c>
      <c r="G526" s="123">
        <f>H526+I526</f>
        <v>4</v>
      </c>
      <c r="H526" s="57">
        <v>4</v>
      </c>
      <c r="I526" s="51"/>
      <c r="J526" s="49">
        <f t="shared" si="21"/>
        <v>16</v>
      </c>
      <c r="K526" s="49"/>
      <c r="L526" s="49"/>
      <c r="M526" s="52"/>
    </row>
    <row r="527" spans="3:13" x14ac:dyDescent="0.3">
      <c r="C527" s="1" t="s">
        <v>92</v>
      </c>
      <c r="D527" s="2" t="s">
        <v>93</v>
      </c>
      <c r="E527" s="1" t="s">
        <v>94</v>
      </c>
      <c r="F527" s="2" t="s">
        <v>95</v>
      </c>
      <c r="G527" s="2">
        <v>5</v>
      </c>
      <c r="H527" s="2">
        <v>5</v>
      </c>
      <c r="I527" s="4"/>
      <c r="J527" s="4">
        <f t="shared" si="21"/>
        <v>20</v>
      </c>
      <c r="K527" s="4"/>
      <c r="L527" s="4"/>
      <c r="M527" s="5"/>
    </row>
    <row r="528" spans="3:13" x14ac:dyDescent="0.3">
      <c r="C528" s="47" t="s">
        <v>1125</v>
      </c>
      <c r="D528" s="48" t="s">
        <v>1126</v>
      </c>
      <c r="E528" s="47" t="s">
        <v>1127</v>
      </c>
      <c r="F528" s="48" t="s">
        <v>1128</v>
      </c>
      <c r="G528" s="123">
        <f t="shared" ref="G528:G534" si="22">H528+I528</f>
        <v>5</v>
      </c>
      <c r="H528" s="48">
        <v>5</v>
      </c>
      <c r="I528" s="51"/>
      <c r="J528" s="49">
        <f t="shared" si="21"/>
        <v>20</v>
      </c>
      <c r="K528" s="49"/>
      <c r="L528" s="49"/>
      <c r="M528" s="50"/>
    </row>
    <row r="529" spans="3:13" x14ac:dyDescent="0.3">
      <c r="C529" s="47" t="s">
        <v>1631</v>
      </c>
      <c r="D529" s="48" t="s">
        <v>1632</v>
      </c>
      <c r="E529" s="47" t="s">
        <v>1633</v>
      </c>
      <c r="F529" s="48" t="s">
        <v>1634</v>
      </c>
      <c r="G529" s="123">
        <f t="shared" si="22"/>
        <v>4</v>
      </c>
      <c r="H529" s="48">
        <v>4</v>
      </c>
      <c r="I529" s="51"/>
      <c r="J529" s="49">
        <f t="shared" si="21"/>
        <v>16</v>
      </c>
      <c r="K529" s="49"/>
      <c r="L529" s="49"/>
      <c r="M529" s="50"/>
    </row>
    <row r="530" spans="3:13" x14ac:dyDescent="0.3">
      <c r="C530" s="47" t="s">
        <v>920</v>
      </c>
      <c r="D530" s="48" t="s">
        <v>921</v>
      </c>
      <c r="E530" s="47" t="s">
        <v>922</v>
      </c>
      <c r="F530" s="48" t="s">
        <v>923</v>
      </c>
      <c r="G530" s="123">
        <f t="shared" si="22"/>
        <v>5</v>
      </c>
      <c r="H530" s="48">
        <v>5</v>
      </c>
      <c r="I530" s="51"/>
      <c r="J530" s="49">
        <f t="shared" si="21"/>
        <v>20</v>
      </c>
      <c r="K530" s="49"/>
      <c r="L530" s="49"/>
      <c r="M530" s="50"/>
    </row>
    <row r="531" spans="3:13" x14ac:dyDescent="0.3">
      <c r="C531" s="47" t="s">
        <v>1283</v>
      </c>
      <c r="D531" s="48" t="s">
        <v>1284</v>
      </c>
      <c r="E531" s="47" t="s">
        <v>1285</v>
      </c>
      <c r="F531" s="48" t="s">
        <v>935</v>
      </c>
      <c r="G531" s="123">
        <f t="shared" si="22"/>
        <v>5</v>
      </c>
      <c r="H531" s="48">
        <v>5</v>
      </c>
      <c r="I531" s="51"/>
      <c r="J531" s="49">
        <f t="shared" si="21"/>
        <v>20</v>
      </c>
      <c r="K531" s="49"/>
      <c r="L531" s="49"/>
      <c r="M531" s="50"/>
    </row>
    <row r="532" spans="3:13" x14ac:dyDescent="0.3">
      <c r="C532" s="55" t="s">
        <v>1762</v>
      </c>
      <c r="D532" s="54" t="s">
        <v>1763</v>
      </c>
      <c r="E532" s="55" t="s">
        <v>1764</v>
      </c>
      <c r="F532" s="56" t="s">
        <v>1765</v>
      </c>
      <c r="G532" s="123">
        <f t="shared" si="22"/>
        <v>3</v>
      </c>
      <c r="H532" s="54">
        <v>3</v>
      </c>
      <c r="I532" s="51"/>
      <c r="J532" s="49">
        <f t="shared" si="21"/>
        <v>12</v>
      </c>
      <c r="K532" s="49"/>
      <c r="L532" s="49"/>
      <c r="M532" s="50"/>
    </row>
    <row r="533" spans="3:13" x14ac:dyDescent="0.3">
      <c r="C533" s="47" t="s">
        <v>1275</v>
      </c>
      <c r="D533" s="48" t="s">
        <v>1276</v>
      </c>
      <c r="E533" s="47" t="s">
        <v>1277</v>
      </c>
      <c r="F533" s="48" t="s">
        <v>1278</v>
      </c>
      <c r="G533" s="123">
        <f t="shared" si="22"/>
        <v>4</v>
      </c>
      <c r="H533" s="48">
        <v>4</v>
      </c>
      <c r="I533" s="51"/>
      <c r="J533" s="49">
        <f t="shared" si="21"/>
        <v>16</v>
      </c>
      <c r="K533" s="49"/>
      <c r="L533" s="49"/>
      <c r="M533" s="50"/>
    </row>
    <row r="534" spans="3:13" x14ac:dyDescent="0.3">
      <c r="C534" s="53" t="s">
        <v>2166</v>
      </c>
      <c r="D534" s="54" t="s">
        <v>2167</v>
      </c>
      <c r="E534" s="53" t="s">
        <v>2168</v>
      </c>
      <c r="F534" s="56" t="s">
        <v>2169</v>
      </c>
      <c r="G534" s="123">
        <f t="shared" si="22"/>
        <v>4</v>
      </c>
      <c r="H534" s="57">
        <v>4</v>
      </c>
      <c r="I534" s="49"/>
      <c r="J534" s="49">
        <f t="shared" si="21"/>
        <v>16</v>
      </c>
      <c r="K534" s="49"/>
      <c r="L534" s="49"/>
      <c r="M534" s="52"/>
    </row>
    <row r="535" spans="3:13" x14ac:dyDescent="0.3">
      <c r="C535" s="105" t="s">
        <v>192</v>
      </c>
      <c r="D535" s="106" t="s">
        <v>193</v>
      </c>
      <c r="E535" s="105" t="s">
        <v>194</v>
      </c>
      <c r="F535" s="106" t="s">
        <v>195</v>
      </c>
      <c r="G535" s="106">
        <v>4</v>
      </c>
      <c r="H535" s="106">
        <v>4</v>
      </c>
      <c r="I535" s="107"/>
      <c r="J535" s="107">
        <f t="shared" si="21"/>
        <v>16</v>
      </c>
      <c r="K535" s="107"/>
      <c r="L535" s="107"/>
      <c r="M535" s="108"/>
    </row>
    <row r="536" spans="3:13" x14ac:dyDescent="0.3">
      <c r="C536" s="105" t="s">
        <v>1133</v>
      </c>
      <c r="D536" s="106" t="s">
        <v>1134</v>
      </c>
      <c r="E536" s="105" t="s">
        <v>1135</v>
      </c>
      <c r="F536" s="106" t="s">
        <v>1136</v>
      </c>
      <c r="G536" s="106">
        <v>3</v>
      </c>
      <c r="H536" s="106">
        <v>3</v>
      </c>
      <c r="I536" s="110"/>
      <c r="J536" s="107">
        <f t="shared" si="21"/>
        <v>12</v>
      </c>
      <c r="K536" s="107"/>
      <c r="L536" s="107"/>
      <c r="M536" s="108"/>
    </row>
    <row r="537" spans="3:13" x14ac:dyDescent="0.3">
      <c r="C537" s="105" t="s">
        <v>1089</v>
      </c>
      <c r="D537" s="106" t="s">
        <v>1090</v>
      </c>
      <c r="E537" s="105" t="s">
        <v>1091</v>
      </c>
      <c r="F537" s="106" t="s">
        <v>1092</v>
      </c>
      <c r="G537" s="106">
        <v>3</v>
      </c>
      <c r="H537" s="106">
        <v>3</v>
      </c>
      <c r="I537" s="110"/>
      <c r="J537" s="107">
        <f t="shared" si="21"/>
        <v>12</v>
      </c>
      <c r="K537" s="107"/>
      <c r="L537" s="107"/>
      <c r="M537" s="108"/>
    </row>
    <row r="538" spans="3:13" x14ac:dyDescent="0.3">
      <c r="C538" s="105" t="s">
        <v>1129</v>
      </c>
      <c r="D538" s="106" t="s">
        <v>1130</v>
      </c>
      <c r="E538" s="105" t="s">
        <v>1131</v>
      </c>
      <c r="F538" s="106" t="s">
        <v>1132</v>
      </c>
      <c r="G538" s="106">
        <v>3</v>
      </c>
      <c r="H538" s="106">
        <v>3</v>
      </c>
      <c r="I538" s="110"/>
      <c r="J538" s="107">
        <f t="shared" si="21"/>
        <v>12</v>
      </c>
      <c r="K538" s="107"/>
      <c r="L538" s="107"/>
      <c r="M538" s="108"/>
    </row>
    <row r="539" spans="3:13" x14ac:dyDescent="0.3">
      <c r="C539" s="105" t="s">
        <v>1097</v>
      </c>
      <c r="D539" s="106" t="s">
        <v>1098</v>
      </c>
      <c r="E539" s="105" t="s">
        <v>1099</v>
      </c>
      <c r="F539" s="106" t="s">
        <v>1100</v>
      </c>
      <c r="G539" s="106">
        <v>3</v>
      </c>
      <c r="H539" s="106">
        <v>3</v>
      </c>
      <c r="I539" s="110"/>
      <c r="J539" s="107">
        <f t="shared" si="21"/>
        <v>12</v>
      </c>
      <c r="K539" s="107"/>
      <c r="L539" s="107"/>
      <c r="M539" s="108"/>
    </row>
    <row r="540" spans="3:13" x14ac:dyDescent="0.3">
      <c r="C540" s="105" t="s">
        <v>196</v>
      </c>
      <c r="D540" s="106" t="s">
        <v>197</v>
      </c>
      <c r="E540" s="105" t="s">
        <v>198</v>
      </c>
      <c r="F540" s="106" t="s">
        <v>199</v>
      </c>
      <c r="G540" s="106">
        <v>6</v>
      </c>
      <c r="H540" s="106">
        <v>6</v>
      </c>
      <c r="I540" s="107"/>
      <c r="J540" s="107">
        <f t="shared" si="21"/>
        <v>24</v>
      </c>
      <c r="K540" s="107"/>
      <c r="L540" s="107"/>
      <c r="M540" s="109"/>
    </row>
    <row r="541" spans="3:13" x14ac:dyDescent="0.3">
      <c r="C541" s="105" t="s">
        <v>1635</v>
      </c>
      <c r="D541" s="106" t="s">
        <v>1636</v>
      </c>
      <c r="E541" s="105" t="s">
        <v>1637</v>
      </c>
      <c r="F541" s="106" t="s">
        <v>1638</v>
      </c>
      <c r="G541" s="106">
        <v>1</v>
      </c>
      <c r="H541" s="106">
        <v>1</v>
      </c>
      <c r="I541" s="110"/>
      <c r="J541" s="107">
        <f t="shared" si="21"/>
        <v>4</v>
      </c>
      <c r="K541" s="107"/>
      <c r="L541" s="107"/>
      <c r="M541" s="108"/>
    </row>
    <row r="542" spans="3:13" x14ac:dyDescent="0.3">
      <c r="C542" s="105" t="s">
        <v>1093</v>
      </c>
      <c r="D542" s="106" t="s">
        <v>1094</v>
      </c>
      <c r="E542" s="105" t="s">
        <v>1095</v>
      </c>
      <c r="F542" s="106" t="s">
        <v>1096</v>
      </c>
      <c r="G542" s="106">
        <v>3</v>
      </c>
      <c r="H542" s="106">
        <v>3</v>
      </c>
      <c r="I542" s="110"/>
      <c r="J542" s="107">
        <f t="shared" si="21"/>
        <v>12</v>
      </c>
      <c r="K542" s="107"/>
      <c r="L542" s="107"/>
      <c r="M542" s="108"/>
    </row>
    <row r="543" spans="3:13" x14ac:dyDescent="0.3">
      <c r="C543" s="115" t="s">
        <v>2108</v>
      </c>
      <c r="D543" s="116" t="s">
        <v>2109</v>
      </c>
      <c r="E543" s="115" t="s">
        <v>2110</v>
      </c>
      <c r="F543" s="116" t="s">
        <v>2111</v>
      </c>
      <c r="G543" s="117">
        <v>2</v>
      </c>
      <c r="H543" s="117">
        <v>2</v>
      </c>
      <c r="I543" s="118"/>
      <c r="J543" s="119">
        <f t="shared" si="21"/>
        <v>8</v>
      </c>
      <c r="K543" s="119"/>
      <c r="L543" s="119"/>
      <c r="M543" s="120"/>
    </row>
    <row r="544" spans="3:13" x14ac:dyDescent="0.3">
      <c r="C544" s="47" t="s">
        <v>471</v>
      </c>
      <c r="D544" s="48" t="s">
        <v>472</v>
      </c>
      <c r="E544" s="47" t="s">
        <v>473</v>
      </c>
      <c r="F544" s="48" t="s">
        <v>474</v>
      </c>
      <c r="G544" s="48">
        <v>2</v>
      </c>
      <c r="H544" s="48">
        <v>2</v>
      </c>
      <c r="I544" s="49"/>
      <c r="J544" s="49">
        <f t="shared" si="21"/>
        <v>8</v>
      </c>
      <c r="K544" s="49"/>
      <c r="L544" s="49"/>
      <c r="M544" s="50"/>
    </row>
    <row r="545" spans="3:13" x14ac:dyDescent="0.3">
      <c r="C545" s="47" t="s">
        <v>483</v>
      </c>
      <c r="D545" s="48" t="s">
        <v>484</v>
      </c>
      <c r="E545" s="47" t="s">
        <v>485</v>
      </c>
      <c r="F545" s="48" t="s">
        <v>486</v>
      </c>
      <c r="G545" s="48">
        <v>2</v>
      </c>
      <c r="H545" s="48">
        <v>2</v>
      </c>
      <c r="I545" s="49"/>
      <c r="J545" s="49">
        <f t="shared" si="21"/>
        <v>8</v>
      </c>
      <c r="K545" s="49"/>
      <c r="L545" s="49"/>
      <c r="M545" s="50"/>
    </row>
    <row r="546" spans="3:13" x14ac:dyDescent="0.3">
      <c r="C546" s="47" t="s">
        <v>463</v>
      </c>
      <c r="D546" s="48" t="s">
        <v>464</v>
      </c>
      <c r="E546" s="47" t="s">
        <v>465</v>
      </c>
      <c r="F546" s="48" t="s">
        <v>466</v>
      </c>
      <c r="G546" s="48">
        <v>2</v>
      </c>
      <c r="H546" s="48">
        <v>2</v>
      </c>
      <c r="I546" s="49"/>
      <c r="J546" s="49">
        <f t="shared" si="21"/>
        <v>8</v>
      </c>
      <c r="K546" s="49"/>
      <c r="L546" s="49"/>
      <c r="M546" s="50"/>
    </row>
    <row r="547" spans="3:13" x14ac:dyDescent="0.3">
      <c r="C547" s="47" t="s">
        <v>455</v>
      </c>
      <c r="D547" s="48" t="s">
        <v>456</v>
      </c>
      <c r="E547" s="47" t="s">
        <v>457</v>
      </c>
      <c r="F547" s="48" t="s">
        <v>458</v>
      </c>
      <c r="G547" s="48">
        <v>2</v>
      </c>
      <c r="H547" s="48">
        <v>2</v>
      </c>
      <c r="I547" s="49"/>
      <c r="J547" s="49">
        <f t="shared" si="21"/>
        <v>8</v>
      </c>
      <c r="K547" s="49"/>
      <c r="L547" s="49"/>
      <c r="M547" s="50"/>
    </row>
    <row r="548" spans="3:13" x14ac:dyDescent="0.3">
      <c r="C548" s="47" t="s">
        <v>327</v>
      </c>
      <c r="D548" s="48" t="s">
        <v>328</v>
      </c>
      <c r="E548" s="47" t="s">
        <v>329</v>
      </c>
      <c r="F548" s="48" t="s">
        <v>330</v>
      </c>
      <c r="G548" s="48">
        <v>5</v>
      </c>
      <c r="H548" s="48">
        <v>5</v>
      </c>
      <c r="I548" s="49"/>
      <c r="J548" s="49">
        <f t="shared" si="21"/>
        <v>20</v>
      </c>
      <c r="K548" s="49"/>
      <c r="L548" s="49"/>
      <c r="M548" s="50"/>
    </row>
    <row r="549" spans="3:13" x14ac:dyDescent="0.3">
      <c r="C549" s="47" t="s">
        <v>359</v>
      </c>
      <c r="D549" s="48" t="s">
        <v>360</v>
      </c>
      <c r="E549" s="47" t="s">
        <v>361</v>
      </c>
      <c r="F549" s="48" t="s">
        <v>362</v>
      </c>
      <c r="G549" s="48">
        <v>7</v>
      </c>
      <c r="H549" s="48">
        <v>7</v>
      </c>
      <c r="I549" s="49"/>
      <c r="J549" s="49">
        <f t="shared" si="21"/>
        <v>28</v>
      </c>
      <c r="K549" s="49"/>
      <c r="L549" s="49"/>
      <c r="M549" s="50"/>
    </row>
    <row r="550" spans="3:13" x14ac:dyDescent="0.3">
      <c r="C550" s="47" t="s">
        <v>355</v>
      </c>
      <c r="D550" s="48" t="s">
        <v>356</v>
      </c>
      <c r="E550" s="47" t="s">
        <v>357</v>
      </c>
      <c r="F550" s="48" t="s">
        <v>358</v>
      </c>
      <c r="G550" s="48">
        <v>4</v>
      </c>
      <c r="H550" s="48">
        <v>4</v>
      </c>
      <c r="I550" s="49"/>
      <c r="J550" s="49">
        <f t="shared" si="21"/>
        <v>16</v>
      </c>
      <c r="K550" s="49"/>
      <c r="L550" s="49"/>
      <c r="M550" s="50"/>
    </row>
    <row r="551" spans="3:13" x14ac:dyDescent="0.3">
      <c r="C551" s="47" t="s">
        <v>311</v>
      </c>
      <c r="D551" s="48" t="s">
        <v>312</v>
      </c>
      <c r="E551" s="47" t="s">
        <v>313</v>
      </c>
      <c r="F551" s="48" t="s">
        <v>314</v>
      </c>
      <c r="G551" s="48">
        <v>5</v>
      </c>
      <c r="H551" s="48">
        <v>5</v>
      </c>
      <c r="I551" s="49"/>
      <c r="J551" s="49">
        <f t="shared" si="21"/>
        <v>20</v>
      </c>
      <c r="K551" s="49"/>
      <c r="L551" s="49"/>
      <c r="M551" s="50"/>
    </row>
    <row r="552" spans="3:13" x14ac:dyDescent="0.3">
      <c r="C552" s="47" t="s">
        <v>1374</v>
      </c>
      <c r="D552" s="48" t="s">
        <v>1375</v>
      </c>
      <c r="E552" s="47" t="s">
        <v>1376</v>
      </c>
      <c r="F552" s="48" t="s">
        <v>1377</v>
      </c>
      <c r="G552" s="48">
        <v>4</v>
      </c>
      <c r="H552" s="48">
        <v>4</v>
      </c>
      <c r="I552" s="51"/>
      <c r="J552" s="49">
        <f t="shared" si="21"/>
        <v>16</v>
      </c>
      <c r="K552" s="49"/>
      <c r="L552" s="49"/>
      <c r="M552" s="50"/>
    </row>
    <row r="553" spans="3:13" x14ac:dyDescent="0.3">
      <c r="C553" s="47" t="s">
        <v>1545</v>
      </c>
      <c r="D553" s="48" t="s">
        <v>1546</v>
      </c>
      <c r="E553" s="47" t="s">
        <v>1547</v>
      </c>
      <c r="F553" s="48" t="s">
        <v>1548</v>
      </c>
      <c r="G553" s="48">
        <v>1</v>
      </c>
      <c r="H553" s="48">
        <v>1</v>
      </c>
      <c r="I553" s="51"/>
      <c r="J553" s="49">
        <f t="shared" si="21"/>
        <v>4</v>
      </c>
      <c r="K553" s="49"/>
      <c r="L553" s="49"/>
      <c r="M553" s="50"/>
    </row>
    <row r="554" spans="3:13" x14ac:dyDescent="0.3">
      <c r="C554" s="55" t="s">
        <v>1989</v>
      </c>
      <c r="D554" s="54" t="s">
        <v>1990</v>
      </c>
      <c r="E554" s="55" t="s">
        <v>1991</v>
      </c>
      <c r="F554" s="56" t="s">
        <v>1992</v>
      </c>
      <c r="G554" s="57">
        <v>4</v>
      </c>
      <c r="H554" s="57">
        <v>4</v>
      </c>
      <c r="I554" s="49"/>
      <c r="J554" s="49">
        <f t="shared" ref="J554:J571" si="23">H554*4+I554*2</f>
        <v>16</v>
      </c>
      <c r="K554" s="49"/>
      <c r="L554" s="49"/>
      <c r="M554" s="50"/>
    </row>
    <row r="555" spans="3:13" x14ac:dyDescent="0.3">
      <c r="C555" s="22" t="s">
        <v>1530</v>
      </c>
      <c r="D555" s="23" t="s">
        <v>1531</v>
      </c>
      <c r="E555" s="22" t="s">
        <v>1532</v>
      </c>
      <c r="F555" s="23" t="s">
        <v>1533</v>
      </c>
      <c r="G555" s="23">
        <v>4</v>
      </c>
      <c r="H555" s="23">
        <v>4</v>
      </c>
      <c r="I555" s="26"/>
      <c r="J555" s="24">
        <f t="shared" si="23"/>
        <v>16</v>
      </c>
      <c r="K555" s="24"/>
      <c r="L555" s="24"/>
      <c r="M555" s="25"/>
    </row>
    <row r="556" spans="3:13" x14ac:dyDescent="0.3">
      <c r="C556" s="22" t="s">
        <v>1497</v>
      </c>
      <c r="D556" s="23" t="s">
        <v>1498</v>
      </c>
      <c r="E556" s="22" t="s">
        <v>1231</v>
      </c>
      <c r="F556" s="23" t="s">
        <v>1499</v>
      </c>
      <c r="G556" s="23">
        <v>4</v>
      </c>
      <c r="H556" s="23">
        <v>4</v>
      </c>
      <c r="I556" s="26"/>
      <c r="J556" s="24">
        <f t="shared" si="23"/>
        <v>16</v>
      </c>
      <c r="K556" s="24"/>
      <c r="L556" s="24"/>
      <c r="M556" s="25"/>
    </row>
    <row r="557" spans="3:13" x14ac:dyDescent="0.3">
      <c r="C557" s="22" t="s">
        <v>1229</v>
      </c>
      <c r="D557" s="23" t="s">
        <v>1230</v>
      </c>
      <c r="E557" s="22" t="s">
        <v>1231</v>
      </c>
      <c r="F557" s="23" t="s">
        <v>1232</v>
      </c>
      <c r="G557" s="23">
        <v>5</v>
      </c>
      <c r="H557" s="23">
        <v>5</v>
      </c>
      <c r="I557" s="26"/>
      <c r="J557" s="24">
        <f t="shared" si="23"/>
        <v>20</v>
      </c>
      <c r="K557" s="24"/>
      <c r="L557" s="24"/>
      <c r="M557" s="25"/>
    </row>
    <row r="558" spans="3:13" x14ac:dyDescent="0.3">
      <c r="C558" s="22" t="s">
        <v>1205</v>
      </c>
      <c r="D558" s="23" t="s">
        <v>1206</v>
      </c>
      <c r="E558" s="22" t="s">
        <v>1207</v>
      </c>
      <c r="F558" s="23" t="s">
        <v>1208</v>
      </c>
      <c r="G558" s="23">
        <v>4</v>
      </c>
      <c r="H558" s="23">
        <v>4</v>
      </c>
      <c r="I558" s="26"/>
      <c r="J558" s="24">
        <f t="shared" si="23"/>
        <v>16</v>
      </c>
      <c r="K558" s="24"/>
      <c r="L558" s="24"/>
      <c r="M558" s="25"/>
    </row>
    <row r="559" spans="3:13" x14ac:dyDescent="0.3">
      <c r="C559" s="22" t="s">
        <v>754</v>
      </c>
      <c r="D559" s="23" t="s">
        <v>755</v>
      </c>
      <c r="E559" s="22" t="s">
        <v>756</v>
      </c>
      <c r="F559" s="23" t="s">
        <v>757</v>
      </c>
      <c r="G559" s="23">
        <v>5</v>
      </c>
      <c r="H559" s="23">
        <v>5</v>
      </c>
      <c r="I559" s="26"/>
      <c r="J559" s="24">
        <f t="shared" si="23"/>
        <v>20</v>
      </c>
      <c r="K559" s="24"/>
      <c r="L559" s="24"/>
      <c r="M559" s="25"/>
    </row>
    <row r="560" spans="3:13" x14ac:dyDescent="0.3">
      <c r="C560" s="22" t="s">
        <v>1081</v>
      </c>
      <c r="D560" s="23" t="s">
        <v>1082</v>
      </c>
      <c r="E560" s="22" t="s">
        <v>1083</v>
      </c>
      <c r="F560" s="23" t="s">
        <v>1084</v>
      </c>
      <c r="G560" s="23">
        <v>6</v>
      </c>
      <c r="H560" s="23">
        <v>6</v>
      </c>
      <c r="I560" s="26"/>
      <c r="J560" s="24">
        <f t="shared" si="23"/>
        <v>24</v>
      </c>
      <c r="K560" s="24"/>
      <c r="L560" s="24"/>
      <c r="M560" s="25"/>
    </row>
    <row r="561" spans="3:13" x14ac:dyDescent="0.3">
      <c r="C561" s="1" t="s">
        <v>1305</v>
      </c>
      <c r="D561" s="2" t="s">
        <v>1306</v>
      </c>
      <c r="E561" s="1" t="s">
        <v>1307</v>
      </c>
      <c r="F561" s="2" t="s">
        <v>1308</v>
      </c>
      <c r="G561" s="2">
        <v>2</v>
      </c>
      <c r="H561" s="2"/>
      <c r="I561" s="3">
        <v>2</v>
      </c>
      <c r="J561" s="4">
        <f t="shared" si="23"/>
        <v>4</v>
      </c>
      <c r="K561" s="4"/>
      <c r="L561" s="4"/>
      <c r="M561" s="5"/>
    </row>
    <row r="562" spans="3:13" x14ac:dyDescent="0.3">
      <c r="C562" s="1" t="s">
        <v>1561</v>
      </c>
      <c r="D562" s="2" t="s">
        <v>1562</v>
      </c>
      <c r="E562" s="1" t="s">
        <v>1563</v>
      </c>
      <c r="F562" s="2" t="s">
        <v>1564</v>
      </c>
      <c r="G562" s="2">
        <v>2</v>
      </c>
      <c r="H562" s="2">
        <v>2</v>
      </c>
      <c r="I562" s="3"/>
      <c r="J562" s="4">
        <f t="shared" si="23"/>
        <v>8</v>
      </c>
      <c r="K562" s="4"/>
      <c r="L562" s="4"/>
      <c r="M562" s="5"/>
    </row>
    <row r="563" spans="3:13" x14ac:dyDescent="0.3">
      <c r="C563" s="47" t="s">
        <v>303</v>
      </c>
      <c r="D563" s="48" t="s">
        <v>304</v>
      </c>
      <c r="E563" s="47" t="s">
        <v>305</v>
      </c>
      <c r="F563" s="48" t="s">
        <v>306</v>
      </c>
      <c r="G563" s="48">
        <v>4</v>
      </c>
      <c r="H563" s="48">
        <v>4</v>
      </c>
      <c r="I563" s="49"/>
      <c r="J563" s="49">
        <f t="shared" si="23"/>
        <v>16</v>
      </c>
      <c r="K563" s="49"/>
      <c r="L563" s="49"/>
      <c r="M563" s="50"/>
    </row>
    <row r="564" spans="3:13" x14ac:dyDescent="0.3">
      <c r="C564" s="47" t="s">
        <v>331</v>
      </c>
      <c r="D564" s="48" t="s">
        <v>332</v>
      </c>
      <c r="E564" s="47" t="s">
        <v>333</v>
      </c>
      <c r="F564" s="48" t="s">
        <v>334</v>
      </c>
      <c r="G564" s="48">
        <v>1</v>
      </c>
      <c r="H564" s="48">
        <v>1</v>
      </c>
      <c r="I564" s="49"/>
      <c r="J564" s="49">
        <f t="shared" si="23"/>
        <v>4</v>
      </c>
      <c r="K564" s="49"/>
      <c r="L564" s="49"/>
      <c r="M564" s="50"/>
    </row>
    <row r="565" spans="3:13" x14ac:dyDescent="0.3">
      <c r="C565" s="47" t="s">
        <v>335</v>
      </c>
      <c r="D565" s="48" t="s">
        <v>336</v>
      </c>
      <c r="E565" s="47" t="s">
        <v>337</v>
      </c>
      <c r="F565" s="48" t="s">
        <v>338</v>
      </c>
      <c r="G565" s="48">
        <v>4</v>
      </c>
      <c r="H565" s="48">
        <v>4</v>
      </c>
      <c r="I565" s="49"/>
      <c r="J565" s="49">
        <f t="shared" si="23"/>
        <v>16</v>
      </c>
      <c r="K565" s="49"/>
      <c r="L565" s="49"/>
      <c r="M565" s="50"/>
    </row>
    <row r="566" spans="3:13" x14ac:dyDescent="0.3">
      <c r="C566" s="47" t="s">
        <v>307</v>
      </c>
      <c r="D566" s="48" t="s">
        <v>308</v>
      </c>
      <c r="E566" s="47" t="s">
        <v>309</v>
      </c>
      <c r="F566" s="48" t="s">
        <v>310</v>
      </c>
      <c r="G566" s="48">
        <v>2</v>
      </c>
      <c r="H566" s="48">
        <v>2</v>
      </c>
      <c r="I566" s="49"/>
      <c r="J566" s="49">
        <f t="shared" si="23"/>
        <v>8</v>
      </c>
      <c r="K566" s="49"/>
      <c r="L566" s="49"/>
      <c r="M566" s="50"/>
    </row>
    <row r="567" spans="3:13" x14ac:dyDescent="0.3">
      <c r="C567" s="22" t="s">
        <v>731</v>
      </c>
      <c r="D567" s="23" t="s">
        <v>731</v>
      </c>
      <c r="E567" s="22" t="s">
        <v>732</v>
      </c>
      <c r="F567" s="23" t="s">
        <v>733</v>
      </c>
      <c r="G567" s="23">
        <v>2</v>
      </c>
      <c r="H567" s="23">
        <v>2</v>
      </c>
      <c r="I567" s="26"/>
      <c r="J567" s="24">
        <f t="shared" si="23"/>
        <v>8</v>
      </c>
      <c r="K567" s="24"/>
      <c r="L567" s="24"/>
      <c r="M567" s="25"/>
    </row>
    <row r="568" spans="3:13" x14ac:dyDescent="0.3">
      <c r="C568" s="22" t="s">
        <v>734</v>
      </c>
      <c r="D568" s="23" t="s">
        <v>735</v>
      </c>
      <c r="E568" s="22" t="s">
        <v>736</v>
      </c>
      <c r="F568" s="23" t="s">
        <v>737</v>
      </c>
      <c r="G568" s="23">
        <v>6</v>
      </c>
      <c r="H568" s="23">
        <v>6</v>
      </c>
      <c r="I568" s="26"/>
      <c r="J568" s="24">
        <f t="shared" si="23"/>
        <v>24</v>
      </c>
      <c r="K568" s="24"/>
      <c r="L568" s="24"/>
      <c r="M568" s="25"/>
    </row>
    <row r="569" spans="3:13" x14ac:dyDescent="0.3">
      <c r="C569" s="22" t="s">
        <v>742</v>
      </c>
      <c r="D569" s="23" t="s">
        <v>743</v>
      </c>
      <c r="E569" s="22" t="s">
        <v>744</v>
      </c>
      <c r="F569" s="23" t="s">
        <v>745</v>
      </c>
      <c r="G569" s="23">
        <v>6</v>
      </c>
      <c r="H569" s="23">
        <v>6</v>
      </c>
      <c r="I569" s="26"/>
      <c r="J569" s="24">
        <f t="shared" si="23"/>
        <v>24</v>
      </c>
      <c r="K569" s="24"/>
      <c r="L569" s="24"/>
      <c r="M569" s="25"/>
    </row>
    <row r="570" spans="3:13" x14ac:dyDescent="0.3">
      <c r="C570" s="22" t="s">
        <v>688</v>
      </c>
      <c r="D570" s="23" t="s">
        <v>689</v>
      </c>
      <c r="E570" s="22" t="s">
        <v>690</v>
      </c>
      <c r="F570" s="23" t="s">
        <v>691</v>
      </c>
      <c r="G570" s="23">
        <v>6</v>
      </c>
      <c r="H570" s="23">
        <v>6</v>
      </c>
      <c r="I570" s="26"/>
      <c r="J570" s="24">
        <f t="shared" si="23"/>
        <v>24</v>
      </c>
      <c r="K570" s="24"/>
      <c r="L570" s="24"/>
      <c r="M570" s="25"/>
    </row>
    <row r="571" spans="3:13" x14ac:dyDescent="0.3">
      <c r="C571" s="22" t="s">
        <v>1034</v>
      </c>
      <c r="D571" s="23" t="s">
        <v>1035</v>
      </c>
      <c r="E571" s="22" t="s">
        <v>1036</v>
      </c>
      <c r="F571" s="23" t="s">
        <v>1037</v>
      </c>
      <c r="G571" s="23">
        <v>3</v>
      </c>
      <c r="H571" s="23">
        <v>3</v>
      </c>
      <c r="I571" s="26"/>
      <c r="J571" s="24">
        <f t="shared" si="23"/>
        <v>12</v>
      </c>
      <c r="K571" s="24"/>
      <c r="L571" s="24"/>
      <c r="M571" s="25"/>
    </row>
  </sheetData>
  <mergeCells count="22">
    <mergeCell ref="A1:M1"/>
    <mergeCell ref="F2:F3"/>
    <mergeCell ref="G2:J2"/>
    <mergeCell ref="K2:L2"/>
    <mergeCell ref="M2:M3"/>
    <mergeCell ref="C2:C3"/>
    <mergeCell ref="D2:D3"/>
    <mergeCell ref="E2:E3"/>
    <mergeCell ref="A2:B3"/>
    <mergeCell ref="A4:F4"/>
    <mergeCell ref="A5:A112"/>
    <mergeCell ref="A113:A124"/>
    <mergeCell ref="A125:A187"/>
    <mergeCell ref="A281:A311"/>
    <mergeCell ref="A312:A462"/>
    <mergeCell ref="C5:F5"/>
    <mergeCell ref="C113:F113"/>
    <mergeCell ref="C125:F125"/>
    <mergeCell ref="A188:A280"/>
    <mergeCell ref="C188:F188"/>
    <mergeCell ref="C281:F281"/>
    <mergeCell ref="C312:F312"/>
  </mergeCells>
  <phoneticPr fontId="5" type="noConversion"/>
  <pageMargins left="0.7" right="0.7" top="0.75" bottom="0.75" header="0.3" footer="0.3"/>
  <pageSetup paperSize="9" scale="54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9"/>
  <sheetViews>
    <sheetView workbookViewId="0">
      <selection activeCell="H40" sqref="A1:H40"/>
    </sheetView>
  </sheetViews>
  <sheetFormatPr defaultRowHeight="16.5" x14ac:dyDescent="0.3"/>
  <cols>
    <col min="2" max="2" width="9.375" customWidth="1"/>
    <col min="3" max="3" width="17.125" customWidth="1"/>
    <col min="4" max="4" width="31.25" customWidth="1"/>
    <col min="5" max="5" width="12.75" customWidth="1"/>
    <col min="6" max="7" width="5.875" customWidth="1"/>
    <col min="8" max="8" width="17.875" customWidth="1"/>
  </cols>
  <sheetData>
    <row r="1" spans="1:8" ht="39" thickBot="1" x14ac:dyDescent="0.35">
      <c r="A1" s="378" t="s">
        <v>13</v>
      </c>
      <c r="B1" s="378"/>
      <c r="C1" s="378"/>
      <c r="D1" s="378"/>
      <c r="E1" s="378"/>
      <c r="F1" s="378"/>
      <c r="G1" s="378"/>
      <c r="H1" s="378"/>
    </row>
    <row r="2" spans="1:8" x14ac:dyDescent="0.3">
      <c r="A2" s="379" t="s">
        <v>2306</v>
      </c>
      <c r="B2" s="381" t="s">
        <v>14</v>
      </c>
      <c r="C2" s="381" t="s">
        <v>15</v>
      </c>
      <c r="D2" s="381" t="s">
        <v>11</v>
      </c>
      <c r="E2" s="381" t="s">
        <v>12</v>
      </c>
      <c r="F2" s="381" t="s">
        <v>16</v>
      </c>
      <c r="G2" s="381" t="s">
        <v>17</v>
      </c>
      <c r="H2" s="391" t="s">
        <v>2312</v>
      </c>
    </row>
    <row r="3" spans="1:8" ht="17.25" thickBot="1" x14ac:dyDescent="0.35">
      <c r="A3" s="380"/>
      <c r="B3" s="382"/>
      <c r="C3" s="382"/>
      <c r="D3" s="382"/>
      <c r="E3" s="382"/>
      <c r="F3" s="382"/>
      <c r="G3" s="382"/>
      <c r="H3" s="392"/>
    </row>
    <row r="4" spans="1:8" ht="17.25" customHeight="1" thickTop="1" x14ac:dyDescent="0.3">
      <c r="A4" s="393" t="s">
        <v>2307</v>
      </c>
      <c r="B4" s="150" t="s">
        <v>2197</v>
      </c>
      <c r="C4" s="151" t="s">
        <v>2198</v>
      </c>
      <c r="D4" s="151" t="s">
        <v>2199</v>
      </c>
      <c r="E4" s="151" t="s">
        <v>2200</v>
      </c>
      <c r="F4" s="151">
        <v>12</v>
      </c>
      <c r="G4" s="151">
        <v>42</v>
      </c>
      <c r="H4" s="170" t="s">
        <v>2201</v>
      </c>
    </row>
    <row r="5" spans="1:8" ht="17.25" customHeight="1" x14ac:dyDescent="0.3">
      <c r="A5" s="384"/>
      <c r="B5" s="152" t="s">
        <v>2197</v>
      </c>
      <c r="C5" s="153" t="s">
        <v>2202</v>
      </c>
      <c r="D5" s="153" t="s">
        <v>2203</v>
      </c>
      <c r="E5" s="153" t="s">
        <v>2204</v>
      </c>
      <c r="F5" s="153">
        <v>13</v>
      </c>
      <c r="G5" s="153">
        <v>48</v>
      </c>
      <c r="H5" s="154"/>
    </row>
    <row r="6" spans="1:8" ht="17.25" customHeight="1" x14ac:dyDescent="0.3">
      <c r="A6" s="384"/>
      <c r="B6" s="152" t="s">
        <v>2205</v>
      </c>
      <c r="C6" s="153" t="s">
        <v>2206</v>
      </c>
      <c r="D6" s="153" t="s">
        <v>2207</v>
      </c>
      <c r="E6" s="153" t="s">
        <v>2208</v>
      </c>
      <c r="F6" s="153">
        <v>0</v>
      </c>
      <c r="G6" s="153">
        <v>0</v>
      </c>
      <c r="H6" s="154"/>
    </row>
    <row r="7" spans="1:8" ht="17.25" customHeight="1" x14ac:dyDescent="0.3">
      <c r="A7" s="384"/>
      <c r="B7" s="152" t="s">
        <v>2205</v>
      </c>
      <c r="C7" s="155" t="s">
        <v>2209</v>
      </c>
      <c r="D7" s="155" t="s">
        <v>2210</v>
      </c>
      <c r="E7" s="155" t="s">
        <v>2211</v>
      </c>
      <c r="F7" s="155">
        <v>0</v>
      </c>
      <c r="G7" s="155">
        <v>0</v>
      </c>
      <c r="H7" s="156"/>
    </row>
    <row r="8" spans="1:8" ht="17.25" customHeight="1" x14ac:dyDescent="0.3">
      <c r="A8" s="384"/>
      <c r="B8" s="152" t="s">
        <v>2205</v>
      </c>
      <c r="C8" s="155" t="s">
        <v>2212</v>
      </c>
      <c r="D8" s="155" t="s">
        <v>2210</v>
      </c>
      <c r="E8" s="155" t="s">
        <v>2213</v>
      </c>
      <c r="F8" s="155">
        <v>0</v>
      </c>
      <c r="G8" s="155">
        <v>0</v>
      </c>
      <c r="H8" s="156"/>
    </row>
    <row r="9" spans="1:8" ht="17.25" customHeight="1" x14ac:dyDescent="0.3">
      <c r="A9" s="384"/>
      <c r="B9" s="157" t="s">
        <v>2214</v>
      </c>
      <c r="C9" s="155" t="s">
        <v>2215</v>
      </c>
      <c r="D9" s="155" t="s">
        <v>2216</v>
      </c>
      <c r="E9" s="155" t="s">
        <v>2217</v>
      </c>
      <c r="F9" s="155">
        <v>0</v>
      </c>
      <c r="G9" s="155">
        <v>0</v>
      </c>
      <c r="H9" s="156"/>
    </row>
    <row r="10" spans="1:8" ht="17.25" customHeight="1" x14ac:dyDescent="0.3">
      <c r="A10" s="384"/>
      <c r="B10" s="157" t="s">
        <v>2214</v>
      </c>
      <c r="C10" s="155" t="s">
        <v>2218</v>
      </c>
      <c r="D10" s="155" t="s">
        <v>2219</v>
      </c>
      <c r="E10" s="155" t="s">
        <v>2220</v>
      </c>
      <c r="F10" s="155">
        <v>0</v>
      </c>
      <c r="G10" s="155">
        <v>0</v>
      </c>
      <c r="H10" s="156"/>
    </row>
    <row r="11" spans="1:8" ht="17.25" customHeight="1" x14ac:dyDescent="0.3">
      <c r="A11" s="384"/>
      <c r="B11" s="157" t="s">
        <v>2214</v>
      </c>
      <c r="C11" s="155" t="s">
        <v>2221</v>
      </c>
      <c r="D11" s="155" t="s">
        <v>2210</v>
      </c>
      <c r="E11" s="155" t="s">
        <v>2222</v>
      </c>
      <c r="F11" s="155">
        <v>0</v>
      </c>
      <c r="G11" s="155">
        <v>0</v>
      </c>
      <c r="H11" s="156"/>
    </row>
    <row r="12" spans="1:8" ht="17.25" customHeight="1" x14ac:dyDescent="0.3">
      <c r="A12" s="384"/>
      <c r="B12" s="157" t="s">
        <v>2223</v>
      </c>
      <c r="C12" s="155" t="s">
        <v>2224</v>
      </c>
      <c r="D12" s="155" t="s">
        <v>2225</v>
      </c>
      <c r="E12" s="155" t="s">
        <v>2226</v>
      </c>
      <c r="F12" s="155">
        <v>0</v>
      </c>
      <c r="G12" s="155">
        <v>0</v>
      </c>
      <c r="H12" s="156"/>
    </row>
    <row r="13" spans="1:8" ht="17.25" customHeight="1" x14ac:dyDescent="0.3">
      <c r="A13" s="384"/>
      <c r="B13" s="157" t="s">
        <v>2223</v>
      </c>
      <c r="C13" s="155" t="s">
        <v>2227</v>
      </c>
      <c r="D13" s="155" t="s">
        <v>2228</v>
      </c>
      <c r="E13" s="155" t="s">
        <v>2229</v>
      </c>
      <c r="F13" s="155">
        <v>0</v>
      </c>
      <c r="G13" s="155">
        <v>0</v>
      </c>
      <c r="H13" s="156"/>
    </row>
    <row r="14" spans="1:8" ht="17.25" customHeight="1" x14ac:dyDescent="0.3">
      <c r="A14" s="384"/>
      <c r="B14" s="157" t="s">
        <v>2223</v>
      </c>
      <c r="C14" s="155" t="s">
        <v>2230</v>
      </c>
      <c r="D14" s="155" t="s">
        <v>2231</v>
      </c>
      <c r="E14" s="155" t="s">
        <v>2232</v>
      </c>
      <c r="F14" s="155">
        <v>0</v>
      </c>
      <c r="G14" s="155">
        <v>0</v>
      </c>
      <c r="H14" s="156"/>
    </row>
    <row r="15" spans="1:8" ht="17.25" customHeight="1" x14ac:dyDescent="0.3">
      <c r="A15" s="384"/>
      <c r="B15" s="157" t="s">
        <v>2223</v>
      </c>
      <c r="C15" s="155" t="s">
        <v>2233</v>
      </c>
      <c r="D15" s="155" t="s">
        <v>2234</v>
      </c>
      <c r="E15" s="155" t="s">
        <v>2235</v>
      </c>
      <c r="F15" s="155">
        <v>0</v>
      </c>
      <c r="G15" s="155">
        <v>0</v>
      </c>
      <c r="H15" s="156"/>
    </row>
    <row r="16" spans="1:8" ht="17.25" customHeight="1" x14ac:dyDescent="0.3">
      <c r="A16" s="384"/>
      <c r="B16" s="157" t="s">
        <v>2236</v>
      </c>
      <c r="C16" s="155" t="s">
        <v>2237</v>
      </c>
      <c r="D16" s="155" t="s">
        <v>2238</v>
      </c>
      <c r="E16" s="155" t="s">
        <v>2239</v>
      </c>
      <c r="F16" s="155"/>
      <c r="G16" s="155"/>
      <c r="H16" s="156"/>
    </row>
    <row r="17" spans="1:8" ht="17.25" customHeight="1" x14ac:dyDescent="0.3">
      <c r="A17" s="384"/>
      <c r="B17" s="157" t="s">
        <v>2236</v>
      </c>
      <c r="C17" s="155" t="s">
        <v>2240</v>
      </c>
      <c r="D17" s="155" t="s">
        <v>2241</v>
      </c>
      <c r="E17" s="155" t="s">
        <v>2242</v>
      </c>
      <c r="F17" s="155"/>
      <c r="G17" s="155"/>
      <c r="H17" s="156"/>
    </row>
    <row r="18" spans="1:8" ht="17.25" customHeight="1" x14ac:dyDescent="0.3">
      <c r="A18" s="384"/>
      <c r="B18" s="157" t="s">
        <v>2236</v>
      </c>
      <c r="C18" s="155" t="s">
        <v>2243</v>
      </c>
      <c r="D18" s="155" t="s">
        <v>2244</v>
      </c>
      <c r="E18" s="155" t="s">
        <v>2245</v>
      </c>
      <c r="F18" s="155"/>
      <c r="G18" s="155"/>
      <c r="H18" s="156"/>
    </row>
    <row r="19" spans="1:8" ht="17.25" customHeight="1" x14ac:dyDescent="0.3">
      <c r="A19" s="384"/>
      <c r="B19" s="157" t="s">
        <v>2236</v>
      </c>
      <c r="C19" s="155" t="s">
        <v>2246</v>
      </c>
      <c r="D19" s="155" t="s">
        <v>2247</v>
      </c>
      <c r="E19" s="155" t="s">
        <v>2248</v>
      </c>
      <c r="F19" s="155"/>
      <c r="G19" s="155"/>
      <c r="H19" s="156"/>
    </row>
    <row r="20" spans="1:8" ht="17.25" customHeight="1" x14ac:dyDescent="0.3">
      <c r="A20" s="385"/>
      <c r="B20" s="158" t="s">
        <v>2236</v>
      </c>
      <c r="C20" s="159" t="s">
        <v>2249</v>
      </c>
      <c r="D20" s="159" t="s">
        <v>2250</v>
      </c>
      <c r="E20" s="159" t="s">
        <v>2251</v>
      </c>
      <c r="F20" s="159"/>
      <c r="G20" s="159"/>
      <c r="H20" s="160"/>
    </row>
    <row r="21" spans="1:8" ht="17.25" customHeight="1" x14ac:dyDescent="0.3">
      <c r="A21" s="383" t="s">
        <v>2308</v>
      </c>
      <c r="B21" s="161" t="s">
        <v>2205</v>
      </c>
      <c r="C21" s="162" t="s">
        <v>2252</v>
      </c>
      <c r="D21" s="162" t="s">
        <v>2253</v>
      </c>
      <c r="E21" s="162" t="s">
        <v>2254</v>
      </c>
      <c r="F21" s="162">
        <v>0</v>
      </c>
      <c r="G21" s="162">
        <v>0</v>
      </c>
      <c r="H21" s="163"/>
    </row>
    <row r="22" spans="1:8" ht="17.25" customHeight="1" x14ac:dyDescent="0.3">
      <c r="A22" s="384"/>
      <c r="B22" s="152" t="s">
        <v>2205</v>
      </c>
      <c r="C22" s="153" t="s">
        <v>2255</v>
      </c>
      <c r="D22" s="153" t="s">
        <v>2256</v>
      </c>
      <c r="E22" s="153" t="s">
        <v>2257</v>
      </c>
      <c r="F22" s="153">
        <v>5</v>
      </c>
      <c r="G22" s="153">
        <v>22</v>
      </c>
      <c r="H22" s="154"/>
    </row>
    <row r="23" spans="1:8" ht="17.25" customHeight="1" x14ac:dyDescent="0.3">
      <c r="A23" s="384"/>
      <c r="B23" s="152" t="s">
        <v>2205</v>
      </c>
      <c r="C23" s="155" t="s">
        <v>2258</v>
      </c>
      <c r="D23" s="155" t="s">
        <v>2259</v>
      </c>
      <c r="E23" s="155" t="s">
        <v>2260</v>
      </c>
      <c r="F23" s="155">
        <v>0</v>
      </c>
      <c r="G23" s="155">
        <v>0</v>
      </c>
      <c r="H23" s="156"/>
    </row>
    <row r="24" spans="1:8" ht="17.25" customHeight="1" x14ac:dyDescent="0.3">
      <c r="A24" s="384"/>
      <c r="B24" s="157" t="s">
        <v>2214</v>
      </c>
      <c r="C24" s="155" t="s">
        <v>2261</v>
      </c>
      <c r="D24" s="155" t="s">
        <v>2262</v>
      </c>
      <c r="E24" s="155" t="s">
        <v>2263</v>
      </c>
      <c r="F24" s="155">
        <v>0</v>
      </c>
      <c r="G24" s="155">
        <v>0</v>
      </c>
      <c r="H24" s="156"/>
    </row>
    <row r="25" spans="1:8" ht="17.25" customHeight="1" x14ac:dyDescent="0.3">
      <c r="A25" s="384"/>
      <c r="B25" s="157" t="s">
        <v>2214</v>
      </c>
      <c r="C25" s="155" t="s">
        <v>2264</v>
      </c>
      <c r="D25" s="155" t="s">
        <v>2265</v>
      </c>
      <c r="E25" s="155" t="s">
        <v>2266</v>
      </c>
      <c r="F25" s="155">
        <v>0</v>
      </c>
      <c r="G25" s="155">
        <v>0</v>
      </c>
      <c r="H25" s="156"/>
    </row>
    <row r="26" spans="1:8" ht="17.25" customHeight="1" x14ac:dyDescent="0.3">
      <c r="A26" s="384"/>
      <c r="B26" s="157" t="s">
        <v>2223</v>
      </c>
      <c r="C26" s="155" t="s">
        <v>2267</v>
      </c>
      <c r="D26" s="155" t="s">
        <v>2268</v>
      </c>
      <c r="E26" s="155" t="s">
        <v>2269</v>
      </c>
      <c r="F26" s="155">
        <v>0</v>
      </c>
      <c r="G26" s="155">
        <v>0</v>
      </c>
      <c r="H26" s="156"/>
    </row>
    <row r="27" spans="1:8" ht="17.25" customHeight="1" x14ac:dyDescent="0.3">
      <c r="A27" s="384"/>
      <c r="B27" s="157" t="s">
        <v>2223</v>
      </c>
      <c r="C27" s="155" t="s">
        <v>2270</v>
      </c>
      <c r="D27" s="155" t="s">
        <v>2271</v>
      </c>
      <c r="E27" s="155" t="s">
        <v>2272</v>
      </c>
      <c r="F27" s="155">
        <v>0</v>
      </c>
      <c r="G27" s="155">
        <v>0</v>
      </c>
      <c r="H27" s="156"/>
    </row>
    <row r="28" spans="1:8" ht="17.25" customHeight="1" x14ac:dyDescent="0.3">
      <c r="A28" s="384"/>
      <c r="B28" s="157" t="s">
        <v>2236</v>
      </c>
      <c r="C28" s="155" t="s">
        <v>2273</v>
      </c>
      <c r="D28" s="155" t="s">
        <v>2274</v>
      </c>
      <c r="E28" s="155" t="s">
        <v>2275</v>
      </c>
      <c r="F28" s="155"/>
      <c r="G28" s="155"/>
      <c r="H28" s="156"/>
    </row>
    <row r="29" spans="1:8" ht="17.25" customHeight="1" x14ac:dyDescent="0.3">
      <c r="A29" s="384"/>
      <c r="B29" s="157" t="s">
        <v>2236</v>
      </c>
      <c r="C29" s="155" t="s">
        <v>2276</v>
      </c>
      <c r="D29" s="155" t="s">
        <v>2277</v>
      </c>
      <c r="E29" s="155" t="s">
        <v>2278</v>
      </c>
      <c r="F29" s="155"/>
      <c r="G29" s="155"/>
      <c r="H29" s="156"/>
    </row>
    <row r="30" spans="1:8" ht="17.25" customHeight="1" x14ac:dyDescent="0.3">
      <c r="A30" s="384"/>
      <c r="B30" s="157" t="s">
        <v>2236</v>
      </c>
      <c r="C30" s="155" t="s">
        <v>2279</v>
      </c>
      <c r="D30" s="155" t="s">
        <v>2280</v>
      </c>
      <c r="E30" s="155" t="s">
        <v>2281</v>
      </c>
      <c r="F30" s="155"/>
      <c r="G30" s="155"/>
      <c r="H30" s="156"/>
    </row>
    <row r="31" spans="1:8" ht="17.25" customHeight="1" x14ac:dyDescent="0.3">
      <c r="A31" s="385"/>
      <c r="B31" s="158" t="s">
        <v>2236</v>
      </c>
      <c r="C31" s="159" t="s">
        <v>2282</v>
      </c>
      <c r="D31" s="159" t="s">
        <v>2283</v>
      </c>
      <c r="E31" s="159" t="s">
        <v>2284</v>
      </c>
      <c r="F31" s="159"/>
      <c r="G31" s="159"/>
      <c r="H31" s="160"/>
    </row>
    <row r="32" spans="1:8" ht="17.25" customHeight="1" x14ac:dyDescent="0.3">
      <c r="A32" s="386" t="s">
        <v>2309</v>
      </c>
      <c r="B32" s="164" t="s">
        <v>2236</v>
      </c>
      <c r="C32" s="165" t="s">
        <v>2285</v>
      </c>
      <c r="D32" s="165" t="s">
        <v>2286</v>
      </c>
      <c r="E32" s="165" t="s">
        <v>2287</v>
      </c>
      <c r="F32" s="165"/>
      <c r="G32" s="165"/>
      <c r="H32" s="166"/>
    </row>
    <row r="33" spans="1:8" ht="17.25" customHeight="1" x14ac:dyDescent="0.3">
      <c r="A33" s="387"/>
      <c r="B33" s="158" t="s">
        <v>2236</v>
      </c>
      <c r="C33" s="159" t="s">
        <v>2288</v>
      </c>
      <c r="D33" s="159" t="s">
        <v>2289</v>
      </c>
      <c r="E33" s="159" t="s">
        <v>2290</v>
      </c>
      <c r="F33" s="159"/>
      <c r="G33" s="159"/>
      <c r="H33" s="160"/>
    </row>
    <row r="34" spans="1:8" ht="17.25" customHeight="1" x14ac:dyDescent="0.3">
      <c r="A34" s="383" t="s">
        <v>2310</v>
      </c>
      <c r="B34" s="161" t="s">
        <v>2197</v>
      </c>
      <c r="C34" s="162" t="s">
        <v>2291</v>
      </c>
      <c r="D34" s="162" t="s">
        <v>2292</v>
      </c>
      <c r="E34" s="162" t="s">
        <v>2293</v>
      </c>
      <c r="F34" s="162">
        <v>15</v>
      </c>
      <c r="G34" s="162">
        <v>74</v>
      </c>
      <c r="H34" s="163"/>
    </row>
    <row r="35" spans="1:8" ht="17.25" customHeight="1" x14ac:dyDescent="0.3">
      <c r="A35" s="384"/>
      <c r="B35" s="152" t="s">
        <v>2205</v>
      </c>
      <c r="C35" s="153" t="s">
        <v>2294</v>
      </c>
      <c r="D35" s="153" t="s">
        <v>2295</v>
      </c>
      <c r="E35" s="153" t="s">
        <v>2296</v>
      </c>
      <c r="F35" s="153">
        <v>0</v>
      </c>
      <c r="G35" s="153">
        <v>0</v>
      </c>
      <c r="H35" s="154"/>
    </row>
    <row r="36" spans="1:8" ht="17.25" customHeight="1" x14ac:dyDescent="0.3">
      <c r="A36" s="384"/>
      <c r="B36" s="157" t="s">
        <v>2223</v>
      </c>
      <c r="C36" s="155" t="s">
        <v>2297</v>
      </c>
      <c r="D36" s="155" t="s">
        <v>2298</v>
      </c>
      <c r="E36" s="155" t="s">
        <v>2299</v>
      </c>
      <c r="F36" s="155">
        <v>0</v>
      </c>
      <c r="G36" s="155">
        <v>0</v>
      </c>
      <c r="H36" s="156"/>
    </row>
    <row r="37" spans="1:8" ht="17.25" customHeight="1" x14ac:dyDescent="0.3">
      <c r="A37" s="384"/>
      <c r="B37" s="157" t="s">
        <v>2236</v>
      </c>
      <c r="C37" s="155" t="s">
        <v>2300</v>
      </c>
      <c r="D37" s="155" t="s">
        <v>2301</v>
      </c>
      <c r="E37" s="155" t="s">
        <v>2302</v>
      </c>
      <c r="F37" s="155"/>
      <c r="G37" s="155"/>
      <c r="H37" s="156"/>
    </row>
    <row r="38" spans="1:8" ht="17.25" customHeight="1" thickBot="1" x14ac:dyDescent="0.35">
      <c r="A38" s="388"/>
      <c r="B38" s="167" t="s">
        <v>2236</v>
      </c>
      <c r="C38" s="168" t="s">
        <v>2303</v>
      </c>
      <c r="D38" s="168" t="s">
        <v>2304</v>
      </c>
      <c r="E38" s="168" t="s">
        <v>2305</v>
      </c>
      <c r="F38" s="168"/>
      <c r="G38" s="168"/>
      <c r="H38" s="169"/>
    </row>
    <row r="39" spans="1:8" ht="33" customHeight="1" x14ac:dyDescent="0.3">
      <c r="A39" s="389" t="s">
        <v>2311</v>
      </c>
      <c r="B39" s="390"/>
      <c r="C39" s="390"/>
      <c r="D39" s="390"/>
      <c r="E39" s="390"/>
      <c r="F39" s="390"/>
      <c r="G39" s="390"/>
      <c r="H39" s="390"/>
    </row>
  </sheetData>
  <mergeCells count="14">
    <mergeCell ref="A21:A31"/>
    <mergeCell ref="A32:A33"/>
    <mergeCell ref="A34:A38"/>
    <mergeCell ref="A39:H39"/>
    <mergeCell ref="G2:G3"/>
    <mergeCell ref="H2:H3"/>
    <mergeCell ref="A4:A20"/>
    <mergeCell ref="A1:H1"/>
    <mergeCell ref="A2:A3"/>
    <mergeCell ref="B2:B3"/>
    <mergeCell ref="C2:C3"/>
    <mergeCell ref="D2:D3"/>
    <mergeCell ref="E2:E3"/>
    <mergeCell ref="F2:F3"/>
  </mergeCells>
  <phoneticPr fontId="5" type="noConversion"/>
  <pageMargins left="0.7" right="0.7" top="0.75" bottom="0.75" header="0.3" footer="0.3"/>
  <pageSetup paperSize="9" scale="73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14"/>
  <sheetViews>
    <sheetView workbookViewId="0">
      <selection activeCell="E7" sqref="E7"/>
    </sheetView>
  </sheetViews>
  <sheetFormatPr defaultRowHeight="16.5" x14ac:dyDescent="0.3"/>
  <cols>
    <col min="1" max="1" width="5.25" style="235" customWidth="1"/>
    <col min="2" max="2" width="17.375" style="235" customWidth="1"/>
    <col min="3" max="3" width="6.25" style="235" customWidth="1"/>
    <col min="4" max="4" width="22.5" style="235" customWidth="1"/>
    <col min="5" max="5" width="9" style="235"/>
    <col min="6" max="6" width="7.25" style="235" customWidth="1"/>
    <col min="7" max="8" width="4.875" style="235" customWidth="1"/>
    <col min="9" max="9" width="8" style="235" customWidth="1"/>
    <col min="10" max="16" width="6.625" style="235" customWidth="1"/>
    <col min="17" max="17" width="11.75" customWidth="1"/>
  </cols>
  <sheetData>
    <row r="1" spans="1:17" ht="45" customHeight="1" thickBot="1" x14ac:dyDescent="0.35">
      <c r="A1" s="402" t="s">
        <v>2342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</row>
    <row r="2" spans="1:17" x14ac:dyDescent="0.3">
      <c r="A2" s="409" t="s">
        <v>2313</v>
      </c>
      <c r="B2" s="411" t="s">
        <v>2314</v>
      </c>
      <c r="C2" s="411" t="s">
        <v>2315</v>
      </c>
      <c r="D2" s="411" t="s">
        <v>2316</v>
      </c>
      <c r="E2" s="411" t="s">
        <v>2317</v>
      </c>
      <c r="F2" s="403" t="s">
        <v>2318</v>
      </c>
      <c r="G2" s="403" t="s">
        <v>2319</v>
      </c>
      <c r="H2" s="403" t="s">
        <v>2320</v>
      </c>
      <c r="I2" s="405" t="s">
        <v>5551</v>
      </c>
      <c r="J2" s="403" t="s">
        <v>2321</v>
      </c>
      <c r="K2" s="403"/>
      <c r="L2" s="403"/>
      <c r="M2" s="406" t="s">
        <v>2322</v>
      </c>
      <c r="N2" s="406"/>
      <c r="O2" s="406"/>
      <c r="P2" s="406"/>
      <c r="Q2" s="407" t="s">
        <v>2323</v>
      </c>
    </row>
    <row r="3" spans="1:17" x14ac:dyDescent="0.3">
      <c r="A3" s="410"/>
      <c r="B3" s="412"/>
      <c r="C3" s="412"/>
      <c r="D3" s="412"/>
      <c r="E3" s="412"/>
      <c r="F3" s="404"/>
      <c r="G3" s="404"/>
      <c r="H3" s="404"/>
      <c r="I3" s="404"/>
      <c r="J3" s="270" t="s">
        <v>2324</v>
      </c>
      <c r="K3" s="270" t="s">
        <v>2325</v>
      </c>
      <c r="L3" s="270" t="s">
        <v>2327</v>
      </c>
      <c r="M3" s="270" t="s">
        <v>2326</v>
      </c>
      <c r="N3" s="270" t="s">
        <v>2324</v>
      </c>
      <c r="O3" s="270" t="s">
        <v>2325</v>
      </c>
      <c r="P3" s="270" t="s">
        <v>2327</v>
      </c>
      <c r="Q3" s="408"/>
    </row>
    <row r="4" spans="1:17" x14ac:dyDescent="0.3">
      <c r="A4" s="277"/>
      <c r="B4" s="271"/>
      <c r="C4" s="271"/>
      <c r="D4" s="271"/>
      <c r="E4" s="271"/>
      <c r="F4" s="272">
        <f>SUM(F7:F14)</f>
        <v>226</v>
      </c>
      <c r="G4" s="272">
        <f>SUM(G7:G14)</f>
        <v>34</v>
      </c>
      <c r="H4" s="272">
        <f>SUM(H7:H14)</f>
        <v>0</v>
      </c>
      <c r="I4" s="272">
        <f>SUM(I5:I14)</f>
        <v>2463</v>
      </c>
      <c r="J4" s="272">
        <f t="shared" ref="J4:P4" si="0">SUM(J7:J14)</f>
        <v>42</v>
      </c>
      <c r="K4" s="272">
        <f t="shared" si="0"/>
        <v>444</v>
      </c>
      <c r="L4" s="272">
        <f t="shared" ref="L4" si="1">SUM(L7:L14)</f>
        <v>1001</v>
      </c>
      <c r="M4" s="272">
        <f t="shared" si="0"/>
        <v>258</v>
      </c>
      <c r="N4" s="272">
        <f t="shared" si="0"/>
        <v>16</v>
      </c>
      <c r="O4" s="272">
        <f t="shared" si="0"/>
        <v>111</v>
      </c>
      <c r="P4" s="272">
        <f t="shared" si="0"/>
        <v>131</v>
      </c>
      <c r="Q4" s="278"/>
    </row>
    <row r="5" spans="1:17" x14ac:dyDescent="0.3">
      <c r="A5" s="277">
        <v>1</v>
      </c>
      <c r="B5" s="271" t="s">
        <v>2344</v>
      </c>
      <c r="C5" s="271"/>
      <c r="D5" s="394" t="s">
        <v>2343</v>
      </c>
      <c r="E5" s="394"/>
      <c r="F5" s="272"/>
      <c r="G5" s="272"/>
      <c r="H5" s="272">
        <v>134</v>
      </c>
      <c r="I5" s="272">
        <f>J5+K5+L5</f>
        <v>268</v>
      </c>
      <c r="J5" s="272">
        <f>N5*2</f>
        <v>268</v>
      </c>
      <c r="K5" s="272"/>
      <c r="L5" s="272"/>
      <c r="M5" s="272">
        <f>N5+O5+P5</f>
        <v>134</v>
      </c>
      <c r="N5" s="272">
        <v>134</v>
      </c>
      <c r="O5" s="272"/>
      <c r="P5" s="272"/>
      <c r="Q5" s="278"/>
    </row>
    <row r="6" spans="1:17" x14ac:dyDescent="0.3">
      <c r="A6" s="277">
        <v>2</v>
      </c>
      <c r="B6" s="271" t="s">
        <v>5552</v>
      </c>
      <c r="C6" s="271"/>
      <c r="D6" s="395"/>
      <c r="E6" s="395"/>
      <c r="F6" s="272"/>
      <c r="G6" s="272"/>
      <c r="H6" s="272">
        <v>118</v>
      </c>
      <c r="I6" s="272">
        <f t="shared" ref="I6:I14" si="2">J6+K6+L6</f>
        <v>708</v>
      </c>
      <c r="J6" s="272">
        <f>O6*6</f>
        <v>708</v>
      </c>
      <c r="K6" s="272"/>
      <c r="L6" s="272"/>
      <c r="M6" s="272">
        <f t="shared" ref="M6:M14" si="3">N6+O6+P6</f>
        <v>118</v>
      </c>
      <c r="N6" s="272"/>
      <c r="O6" s="272">
        <v>118</v>
      </c>
      <c r="P6" s="272"/>
      <c r="Q6" s="278"/>
    </row>
    <row r="7" spans="1:17" x14ac:dyDescent="0.3">
      <c r="A7" s="277">
        <v>3</v>
      </c>
      <c r="B7" s="273" t="s">
        <v>5557</v>
      </c>
      <c r="C7" s="273" t="s">
        <v>2328</v>
      </c>
      <c r="D7" s="273" t="s">
        <v>2329</v>
      </c>
      <c r="E7" s="273" t="s">
        <v>5558</v>
      </c>
      <c r="F7" s="272"/>
      <c r="G7" s="272">
        <v>34</v>
      </c>
      <c r="H7" s="272"/>
      <c r="I7" s="272">
        <f t="shared" si="2"/>
        <v>152</v>
      </c>
      <c r="J7" s="272">
        <f>N7*2</f>
        <v>0</v>
      </c>
      <c r="K7" s="272">
        <f>O7*4</f>
        <v>112</v>
      </c>
      <c r="L7" s="272">
        <f>P7*10</f>
        <v>40</v>
      </c>
      <c r="M7" s="272">
        <f t="shared" si="3"/>
        <v>32</v>
      </c>
      <c r="N7" s="274"/>
      <c r="O7" s="275">
        <v>28</v>
      </c>
      <c r="P7" s="275">
        <v>4</v>
      </c>
      <c r="Q7" s="278"/>
    </row>
    <row r="8" spans="1:17" ht="78" customHeight="1" x14ac:dyDescent="0.3">
      <c r="A8" s="277">
        <v>4</v>
      </c>
      <c r="B8" s="273" t="s">
        <v>2330</v>
      </c>
      <c r="C8" s="276"/>
      <c r="D8" s="273" t="s">
        <v>2331</v>
      </c>
      <c r="E8" s="273" t="s">
        <v>2332</v>
      </c>
      <c r="F8" s="272">
        <v>60</v>
      </c>
      <c r="G8" s="272"/>
      <c r="H8" s="272"/>
      <c r="I8" s="272">
        <f t="shared" si="2"/>
        <v>508</v>
      </c>
      <c r="J8" s="272">
        <f>N8*2</f>
        <v>0</v>
      </c>
      <c r="K8" s="272">
        <f>O8*4</f>
        <v>0</v>
      </c>
      <c r="L8" s="272">
        <v>508</v>
      </c>
      <c r="M8" s="272">
        <f t="shared" si="3"/>
        <v>60</v>
      </c>
      <c r="N8" s="274"/>
      <c r="O8" s="275"/>
      <c r="P8" s="275">
        <v>60</v>
      </c>
      <c r="Q8" s="279" t="s">
        <v>2333</v>
      </c>
    </row>
    <row r="9" spans="1:17" x14ac:dyDescent="0.3">
      <c r="A9" s="277">
        <v>5</v>
      </c>
      <c r="B9" s="273" t="s">
        <v>2334</v>
      </c>
      <c r="C9" s="273" t="s">
        <v>2335</v>
      </c>
      <c r="D9" s="273" t="s">
        <v>2336</v>
      </c>
      <c r="E9" s="273" t="s">
        <v>2337</v>
      </c>
      <c r="F9" s="272">
        <v>25</v>
      </c>
      <c r="G9" s="272"/>
      <c r="H9" s="272"/>
      <c r="I9" s="272">
        <f t="shared" si="2"/>
        <v>138</v>
      </c>
      <c r="J9" s="272">
        <f>N9*3</f>
        <v>30</v>
      </c>
      <c r="K9" s="272">
        <f>O9*4</f>
        <v>28</v>
      </c>
      <c r="L9" s="272">
        <f>P9*10</f>
        <v>80</v>
      </c>
      <c r="M9" s="272">
        <f t="shared" si="3"/>
        <v>25</v>
      </c>
      <c r="N9" s="274">
        <v>10</v>
      </c>
      <c r="O9" s="275">
        <v>7</v>
      </c>
      <c r="P9" s="275">
        <v>8</v>
      </c>
      <c r="Q9" s="278"/>
    </row>
    <row r="10" spans="1:17" x14ac:dyDescent="0.3">
      <c r="A10" s="396">
        <v>6</v>
      </c>
      <c r="B10" s="399" t="s">
        <v>2345</v>
      </c>
      <c r="C10" s="399"/>
      <c r="D10" s="399" t="s">
        <v>2346</v>
      </c>
      <c r="E10" s="399" t="s">
        <v>2347</v>
      </c>
      <c r="F10" s="272">
        <v>44</v>
      </c>
      <c r="G10" s="272"/>
      <c r="H10" s="272"/>
      <c r="I10" s="272">
        <f t="shared" si="2"/>
        <v>176</v>
      </c>
      <c r="J10" s="272">
        <f>N10*2</f>
        <v>0</v>
      </c>
      <c r="K10" s="272">
        <f>O10*4</f>
        <v>176</v>
      </c>
      <c r="L10" s="272"/>
      <c r="M10" s="272">
        <f t="shared" si="3"/>
        <v>44</v>
      </c>
      <c r="N10" s="274"/>
      <c r="O10" s="275">
        <v>44</v>
      </c>
      <c r="P10" s="275"/>
      <c r="Q10" s="280" t="s">
        <v>5546</v>
      </c>
    </row>
    <row r="11" spans="1:17" x14ac:dyDescent="0.3">
      <c r="A11" s="397"/>
      <c r="B11" s="400"/>
      <c r="C11" s="400"/>
      <c r="D11" s="400"/>
      <c r="E11" s="400"/>
      <c r="F11" s="272">
        <v>33</v>
      </c>
      <c r="G11" s="272"/>
      <c r="H11" s="272"/>
      <c r="I11" s="272">
        <f t="shared" si="2"/>
        <v>165</v>
      </c>
      <c r="J11" s="272"/>
      <c r="K11" s="272"/>
      <c r="L11" s="272">
        <f>P11*5</f>
        <v>165</v>
      </c>
      <c r="M11" s="272">
        <f t="shared" si="3"/>
        <v>33</v>
      </c>
      <c r="N11" s="274"/>
      <c r="O11" s="275"/>
      <c r="P11" s="275">
        <v>33</v>
      </c>
      <c r="Q11" s="280" t="s">
        <v>5544</v>
      </c>
    </row>
    <row r="12" spans="1:17" x14ac:dyDescent="0.3">
      <c r="A12" s="398"/>
      <c r="B12" s="401"/>
      <c r="C12" s="401"/>
      <c r="D12" s="401"/>
      <c r="E12" s="401"/>
      <c r="F12" s="272">
        <v>20</v>
      </c>
      <c r="G12" s="272"/>
      <c r="H12" s="272"/>
      <c r="I12" s="272">
        <f t="shared" si="2"/>
        <v>160</v>
      </c>
      <c r="J12" s="272"/>
      <c r="K12" s="272"/>
      <c r="L12" s="272">
        <f>P12*8</f>
        <v>160</v>
      </c>
      <c r="M12" s="272">
        <f t="shared" si="3"/>
        <v>20</v>
      </c>
      <c r="N12" s="274"/>
      <c r="O12" s="275"/>
      <c r="P12" s="275">
        <v>20</v>
      </c>
      <c r="Q12" s="280" t="s">
        <v>5545</v>
      </c>
    </row>
    <row r="13" spans="1:17" x14ac:dyDescent="0.3">
      <c r="A13" s="302">
        <v>7</v>
      </c>
      <c r="B13" s="303" t="s">
        <v>5553</v>
      </c>
      <c r="C13" s="303" t="s">
        <v>5554</v>
      </c>
      <c r="D13" s="303" t="s">
        <v>5555</v>
      </c>
      <c r="E13" s="303" t="s">
        <v>5556</v>
      </c>
      <c r="F13" s="304">
        <v>22</v>
      </c>
      <c r="G13" s="304"/>
      <c r="H13" s="304"/>
      <c r="I13" s="304">
        <v>104</v>
      </c>
      <c r="J13" s="304"/>
      <c r="K13" s="304">
        <v>72</v>
      </c>
      <c r="L13" s="304">
        <v>32</v>
      </c>
      <c r="M13" s="304">
        <v>22</v>
      </c>
      <c r="N13" s="305"/>
      <c r="O13" s="306">
        <v>18</v>
      </c>
      <c r="P13" s="306">
        <v>4</v>
      </c>
      <c r="Q13" s="307"/>
    </row>
    <row r="14" spans="1:17" ht="17.25" thickBot="1" x14ac:dyDescent="0.35">
      <c r="A14" s="281">
        <v>8</v>
      </c>
      <c r="B14" s="282" t="s">
        <v>2338</v>
      </c>
      <c r="C14" s="282" t="s">
        <v>2339</v>
      </c>
      <c r="D14" s="282" t="s">
        <v>2340</v>
      </c>
      <c r="E14" s="282" t="s">
        <v>2341</v>
      </c>
      <c r="F14" s="283">
        <v>22</v>
      </c>
      <c r="G14" s="283"/>
      <c r="H14" s="283"/>
      <c r="I14" s="283">
        <f t="shared" si="2"/>
        <v>84</v>
      </c>
      <c r="J14" s="283">
        <f>N14*2</f>
        <v>12</v>
      </c>
      <c r="K14" s="283">
        <f>O14*4</f>
        <v>56</v>
      </c>
      <c r="L14" s="283">
        <f>P14*8</f>
        <v>16</v>
      </c>
      <c r="M14" s="283">
        <f t="shared" si="3"/>
        <v>22</v>
      </c>
      <c r="N14" s="284">
        <v>6</v>
      </c>
      <c r="O14" s="284">
        <v>14</v>
      </c>
      <c r="P14" s="284">
        <v>2</v>
      </c>
      <c r="Q14" s="285"/>
    </row>
  </sheetData>
  <mergeCells count="20">
    <mergeCell ref="A1:Q1"/>
    <mergeCell ref="G2:G3"/>
    <mergeCell ref="H2:H3"/>
    <mergeCell ref="I2:I3"/>
    <mergeCell ref="J2:L2"/>
    <mergeCell ref="M2:P2"/>
    <mergeCell ref="Q2:Q3"/>
    <mergeCell ref="A2:A3"/>
    <mergeCell ref="B2:B3"/>
    <mergeCell ref="C2:C3"/>
    <mergeCell ref="D2:D3"/>
    <mergeCell ref="E2:E3"/>
    <mergeCell ref="F2:F3"/>
    <mergeCell ref="D5:D6"/>
    <mergeCell ref="E5:E6"/>
    <mergeCell ref="A10:A12"/>
    <mergeCell ref="B10:B12"/>
    <mergeCell ref="D10:D12"/>
    <mergeCell ref="C10:C12"/>
    <mergeCell ref="E10:E12"/>
  </mergeCells>
  <phoneticPr fontId="5" type="noConversion"/>
  <pageMargins left="0.7" right="0.7" top="0.75" bottom="0.75" header="0.3" footer="0.3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01"/>
  <sheetViews>
    <sheetView zoomScaleNormal="100" workbookViewId="0">
      <selection activeCell="H6" sqref="H6"/>
    </sheetView>
  </sheetViews>
  <sheetFormatPr defaultRowHeight="16.5" x14ac:dyDescent="0.3"/>
  <cols>
    <col min="1" max="1" width="7.75" customWidth="1"/>
    <col min="2" max="2" width="30.625" customWidth="1"/>
    <col min="4" max="4" width="34.5" customWidth="1"/>
    <col min="5" max="5" width="14.375" customWidth="1"/>
    <col min="6" max="6" width="9.875" customWidth="1"/>
    <col min="7" max="8" width="11.625" customWidth="1"/>
    <col min="9" max="10" width="7.75" customWidth="1"/>
    <col min="11" max="11" width="9.125" customWidth="1"/>
    <col min="12" max="12" width="7.75" customWidth="1"/>
  </cols>
  <sheetData>
    <row r="1" spans="1:12" ht="49.5" customHeight="1" thickBot="1" x14ac:dyDescent="0.35">
      <c r="A1" s="366" t="s">
        <v>5549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9"/>
    </row>
    <row r="2" spans="1:12" ht="19.5" customHeight="1" x14ac:dyDescent="0.3">
      <c r="A2" s="413" t="s">
        <v>2612</v>
      </c>
      <c r="B2" s="370" t="s">
        <v>1</v>
      </c>
      <c r="C2" s="370" t="s">
        <v>2</v>
      </c>
      <c r="D2" s="415" t="s">
        <v>3</v>
      </c>
      <c r="E2" s="370" t="s">
        <v>4</v>
      </c>
      <c r="F2" s="417" t="s">
        <v>2182</v>
      </c>
      <c r="G2" s="417" t="s">
        <v>2613</v>
      </c>
      <c r="H2" s="308"/>
      <c r="I2" s="370" t="s">
        <v>5</v>
      </c>
      <c r="J2" s="370"/>
      <c r="K2" s="417" t="s">
        <v>2614</v>
      </c>
      <c r="L2" s="372" t="s">
        <v>5550</v>
      </c>
    </row>
    <row r="3" spans="1:12" ht="19.5" customHeight="1" x14ac:dyDescent="0.3">
      <c r="A3" s="414"/>
      <c r="B3" s="371"/>
      <c r="C3" s="371"/>
      <c r="D3" s="416"/>
      <c r="E3" s="371"/>
      <c r="F3" s="418"/>
      <c r="G3" s="418"/>
      <c r="H3" s="309"/>
      <c r="I3" s="86" t="s">
        <v>7</v>
      </c>
      <c r="J3" s="86" t="s">
        <v>8</v>
      </c>
      <c r="K3" s="418"/>
      <c r="L3" s="373"/>
    </row>
    <row r="4" spans="1:12" ht="23.25" customHeight="1" thickBot="1" x14ac:dyDescent="0.35">
      <c r="A4" s="361"/>
      <c r="B4" s="362"/>
      <c r="C4" s="362"/>
      <c r="D4" s="362"/>
      <c r="E4" s="363"/>
      <c r="F4" s="178">
        <f>SUM(F5:F801)</f>
        <v>791</v>
      </c>
      <c r="G4" s="87"/>
      <c r="H4" s="87"/>
      <c r="I4" s="87">
        <f>I5+I216+I283+I324+I590+I687</f>
        <v>0</v>
      </c>
      <c r="J4" s="87">
        <f>J5+J216+J283+J324+J590+J687</f>
        <v>0</v>
      </c>
      <c r="K4" s="184"/>
      <c r="L4" s="143">
        <f>L5+L216+L283+L324+L590+L687</f>
        <v>8271.31</v>
      </c>
    </row>
    <row r="5" spans="1:12" ht="21.75" customHeight="1" x14ac:dyDescent="0.3">
      <c r="A5" s="351" t="s">
        <v>762</v>
      </c>
      <c r="B5" s="352" t="s">
        <v>2185</v>
      </c>
      <c r="C5" s="353"/>
      <c r="D5" s="353"/>
      <c r="E5" s="354"/>
      <c r="F5" s="172">
        <v>210</v>
      </c>
      <c r="G5" s="88">
        <f>SUM(F6:F215)</f>
        <v>0</v>
      </c>
      <c r="H5" s="88"/>
      <c r="I5" s="88">
        <f>SUM(G6:G215)</f>
        <v>0</v>
      </c>
      <c r="J5" s="88">
        <f>SUM(I6:I215)</f>
        <v>0</v>
      </c>
      <c r="K5" s="171"/>
      <c r="L5" s="144"/>
    </row>
    <row r="6" spans="1:12" ht="18.75" customHeight="1" x14ac:dyDescent="0.3">
      <c r="A6" s="323"/>
      <c r="B6" s="122" t="s">
        <v>2615</v>
      </c>
      <c r="C6" s="123" t="s">
        <v>2616</v>
      </c>
      <c r="D6" s="210" t="s">
        <v>2617</v>
      </c>
      <c r="E6" s="123" t="s">
        <v>2618</v>
      </c>
      <c r="F6" s="127"/>
      <c r="G6" s="127" t="s">
        <v>2619</v>
      </c>
      <c r="H6" s="127"/>
      <c r="I6" s="127"/>
      <c r="J6" s="185"/>
      <c r="K6" s="185"/>
      <c r="L6" s="193">
        <v>152.69999999999999</v>
      </c>
    </row>
    <row r="7" spans="1:12" ht="18.75" customHeight="1" x14ac:dyDescent="0.3">
      <c r="A7" s="323"/>
      <c r="B7" s="122" t="s">
        <v>2620</v>
      </c>
      <c r="C7" s="123" t="s">
        <v>2621</v>
      </c>
      <c r="D7" s="210" t="s">
        <v>5135</v>
      </c>
      <c r="E7" s="123" t="s">
        <v>2622</v>
      </c>
      <c r="F7" s="127"/>
      <c r="G7" s="127" t="s">
        <v>2623</v>
      </c>
      <c r="H7" s="127"/>
      <c r="I7" s="127"/>
      <c r="J7" s="185"/>
      <c r="K7" s="185"/>
      <c r="L7" s="193">
        <v>69.33</v>
      </c>
    </row>
    <row r="8" spans="1:12" ht="18.75" customHeight="1" x14ac:dyDescent="0.3">
      <c r="A8" s="323"/>
      <c r="B8" s="122" t="s">
        <v>2624</v>
      </c>
      <c r="C8" s="123" t="s">
        <v>2625</v>
      </c>
      <c r="D8" s="210" t="s">
        <v>2626</v>
      </c>
      <c r="E8" s="123" t="s">
        <v>2627</v>
      </c>
      <c r="F8" s="127"/>
      <c r="G8" s="127" t="s">
        <v>2619</v>
      </c>
      <c r="H8" s="127"/>
      <c r="I8" s="127"/>
      <c r="J8" s="185"/>
      <c r="K8" s="185"/>
      <c r="L8" s="193">
        <v>92.86</v>
      </c>
    </row>
    <row r="9" spans="1:12" ht="18.75" customHeight="1" x14ac:dyDescent="0.3">
      <c r="A9" s="323"/>
      <c r="B9" s="122" t="s">
        <v>2628</v>
      </c>
      <c r="C9" s="123" t="s">
        <v>2629</v>
      </c>
      <c r="D9" s="210" t="s">
        <v>5136</v>
      </c>
      <c r="E9" s="123" t="s">
        <v>2630</v>
      </c>
      <c r="F9" s="127"/>
      <c r="G9" s="127" t="s">
        <v>2631</v>
      </c>
      <c r="H9" s="127"/>
      <c r="I9" s="127"/>
      <c r="J9" s="185"/>
      <c r="K9" s="185"/>
      <c r="L9" s="193">
        <v>133.94999999999999</v>
      </c>
    </row>
    <row r="10" spans="1:12" ht="18.75" customHeight="1" x14ac:dyDescent="0.3">
      <c r="A10" s="323"/>
      <c r="B10" s="122" t="s">
        <v>2632</v>
      </c>
      <c r="C10" s="123" t="s">
        <v>2633</v>
      </c>
      <c r="D10" s="210" t="s">
        <v>2634</v>
      </c>
      <c r="E10" s="123" t="s">
        <v>2635</v>
      </c>
      <c r="F10" s="127"/>
      <c r="G10" s="127" t="s">
        <v>2623</v>
      </c>
      <c r="H10" s="127"/>
      <c r="I10" s="127"/>
      <c r="J10" s="185"/>
      <c r="K10" s="185"/>
      <c r="L10" s="193">
        <v>40.14</v>
      </c>
    </row>
    <row r="11" spans="1:12" ht="18.75" customHeight="1" x14ac:dyDescent="0.3">
      <c r="A11" s="323"/>
      <c r="B11" s="122" t="s">
        <v>2636</v>
      </c>
      <c r="C11" s="123" t="s">
        <v>2637</v>
      </c>
      <c r="D11" s="210" t="s">
        <v>2638</v>
      </c>
      <c r="E11" s="123" t="s">
        <v>2639</v>
      </c>
      <c r="F11" s="127"/>
      <c r="G11" s="127" t="s">
        <v>2619</v>
      </c>
      <c r="H11" s="127"/>
      <c r="I11" s="127"/>
      <c r="J11" s="185"/>
      <c r="K11" s="185"/>
      <c r="L11" s="193">
        <v>24.5</v>
      </c>
    </row>
    <row r="12" spans="1:12" ht="18.75" customHeight="1" x14ac:dyDescent="0.3">
      <c r="A12" s="323"/>
      <c r="B12" s="122" t="s">
        <v>2640</v>
      </c>
      <c r="C12" s="123" t="s">
        <v>2641</v>
      </c>
      <c r="D12" s="210" t="s">
        <v>2642</v>
      </c>
      <c r="E12" s="123" t="s">
        <v>2643</v>
      </c>
      <c r="F12" s="127"/>
      <c r="G12" s="127" t="s">
        <v>2619</v>
      </c>
      <c r="H12" s="127"/>
      <c r="I12" s="127"/>
      <c r="J12" s="185"/>
      <c r="K12" s="185"/>
      <c r="L12" s="193">
        <v>61.86</v>
      </c>
    </row>
    <row r="13" spans="1:12" ht="18.75" customHeight="1" x14ac:dyDescent="0.3">
      <c r="A13" s="323"/>
      <c r="B13" s="122" t="s">
        <v>2644</v>
      </c>
      <c r="C13" s="123" t="s">
        <v>2645</v>
      </c>
      <c r="D13" s="210" t="s">
        <v>2646</v>
      </c>
      <c r="E13" s="123" t="s">
        <v>2647</v>
      </c>
      <c r="F13" s="127"/>
      <c r="G13" s="127" t="s">
        <v>2619</v>
      </c>
      <c r="H13" s="127"/>
      <c r="I13" s="127"/>
      <c r="J13" s="185"/>
      <c r="K13" s="185"/>
      <c r="L13" s="193">
        <v>21.56</v>
      </c>
    </row>
    <row r="14" spans="1:12" ht="18.75" customHeight="1" x14ac:dyDescent="0.3">
      <c r="A14" s="323"/>
      <c r="B14" s="122" t="s">
        <v>2648</v>
      </c>
      <c r="C14" s="123" t="s">
        <v>2649</v>
      </c>
      <c r="D14" s="210" t="s">
        <v>2650</v>
      </c>
      <c r="E14" s="123" t="s">
        <v>2651</v>
      </c>
      <c r="F14" s="127"/>
      <c r="G14" s="127" t="s">
        <v>2652</v>
      </c>
      <c r="H14" s="127"/>
      <c r="I14" s="127"/>
      <c r="J14" s="185"/>
      <c r="K14" s="185"/>
      <c r="L14" s="193">
        <v>73</v>
      </c>
    </row>
    <row r="15" spans="1:12" ht="18.75" customHeight="1" x14ac:dyDescent="0.3">
      <c r="A15" s="323"/>
      <c r="B15" s="122" t="s">
        <v>2653</v>
      </c>
      <c r="C15" s="123" t="s">
        <v>717</v>
      </c>
      <c r="D15" s="210" t="s">
        <v>2654</v>
      </c>
      <c r="E15" s="123" t="s">
        <v>2655</v>
      </c>
      <c r="F15" s="127"/>
      <c r="G15" s="127" t="s">
        <v>2619</v>
      </c>
      <c r="H15" s="127"/>
      <c r="I15" s="127"/>
      <c r="J15" s="185"/>
      <c r="K15" s="185"/>
      <c r="L15" s="193">
        <v>70.2</v>
      </c>
    </row>
    <row r="16" spans="1:12" ht="18.75" customHeight="1" x14ac:dyDescent="0.3">
      <c r="A16" s="323"/>
      <c r="B16" s="122" t="s">
        <v>2656</v>
      </c>
      <c r="C16" s="123" t="s">
        <v>2657</v>
      </c>
      <c r="D16" s="210" t="s">
        <v>2658</v>
      </c>
      <c r="E16" s="123" t="s">
        <v>2659</v>
      </c>
      <c r="F16" s="127"/>
      <c r="G16" s="127" t="s">
        <v>2619</v>
      </c>
      <c r="H16" s="127"/>
      <c r="I16" s="127"/>
      <c r="J16" s="185"/>
      <c r="K16" s="185"/>
      <c r="L16" s="193">
        <v>85.63</v>
      </c>
    </row>
    <row r="17" spans="1:12" ht="18.75" customHeight="1" x14ac:dyDescent="0.3">
      <c r="A17" s="323"/>
      <c r="B17" s="122" t="s">
        <v>2660</v>
      </c>
      <c r="C17" s="123" t="s">
        <v>2661</v>
      </c>
      <c r="D17" s="210" t="s">
        <v>2662</v>
      </c>
      <c r="E17" s="123" t="s">
        <v>2663</v>
      </c>
      <c r="F17" s="127"/>
      <c r="G17" s="127" t="s">
        <v>2619</v>
      </c>
      <c r="H17" s="127"/>
      <c r="I17" s="127"/>
      <c r="J17" s="185"/>
      <c r="K17" s="185"/>
      <c r="L17" s="193">
        <v>41.04</v>
      </c>
    </row>
    <row r="18" spans="1:12" ht="18.75" customHeight="1" x14ac:dyDescent="0.3">
      <c r="A18" s="323"/>
      <c r="B18" s="122" t="s">
        <v>2664</v>
      </c>
      <c r="C18" s="123" t="s">
        <v>2665</v>
      </c>
      <c r="D18" s="210" t="s">
        <v>2666</v>
      </c>
      <c r="E18" s="123" t="s">
        <v>2667</v>
      </c>
      <c r="F18" s="127"/>
      <c r="G18" s="127" t="s">
        <v>2619</v>
      </c>
      <c r="H18" s="127"/>
      <c r="I18" s="127"/>
      <c r="J18" s="185"/>
      <c r="K18" s="185"/>
      <c r="L18" s="193">
        <v>78.91</v>
      </c>
    </row>
    <row r="19" spans="1:12" ht="18.75" customHeight="1" x14ac:dyDescent="0.3">
      <c r="A19" s="323"/>
      <c r="B19" s="122" t="s">
        <v>2668</v>
      </c>
      <c r="C19" s="123" t="s">
        <v>2669</v>
      </c>
      <c r="D19" s="210" t="s">
        <v>2670</v>
      </c>
      <c r="E19" s="123" t="s">
        <v>2671</v>
      </c>
      <c r="F19" s="127"/>
      <c r="G19" s="127" t="s">
        <v>2619</v>
      </c>
      <c r="H19" s="127"/>
      <c r="I19" s="127"/>
      <c r="J19" s="185"/>
      <c r="K19" s="185"/>
      <c r="L19" s="193">
        <v>45.9</v>
      </c>
    </row>
    <row r="20" spans="1:12" ht="18.75" customHeight="1" x14ac:dyDescent="0.3">
      <c r="A20" s="323"/>
      <c r="B20" s="122" t="s">
        <v>2672</v>
      </c>
      <c r="C20" s="123" t="s">
        <v>2673</v>
      </c>
      <c r="D20" s="210" t="s">
        <v>2674</v>
      </c>
      <c r="E20" s="123" t="s">
        <v>2675</v>
      </c>
      <c r="F20" s="127"/>
      <c r="G20" s="127" t="s">
        <v>2619</v>
      </c>
      <c r="H20" s="127"/>
      <c r="I20" s="127"/>
      <c r="J20" s="185"/>
      <c r="K20" s="185"/>
      <c r="L20" s="193">
        <v>60.84</v>
      </c>
    </row>
    <row r="21" spans="1:12" ht="18.75" customHeight="1" x14ac:dyDescent="0.3">
      <c r="A21" s="323"/>
      <c r="B21" s="122" t="s">
        <v>2676</v>
      </c>
      <c r="C21" s="123" t="s">
        <v>2353</v>
      </c>
      <c r="D21" s="210" t="s">
        <v>2677</v>
      </c>
      <c r="E21" s="123" t="s">
        <v>2678</v>
      </c>
      <c r="F21" s="127"/>
      <c r="G21" s="127" t="s">
        <v>2619</v>
      </c>
      <c r="H21" s="127"/>
      <c r="I21" s="127"/>
      <c r="J21" s="185"/>
      <c r="K21" s="185"/>
      <c r="L21" s="193">
        <v>173.4</v>
      </c>
    </row>
    <row r="22" spans="1:12" ht="18.75" customHeight="1" x14ac:dyDescent="0.3">
      <c r="A22" s="323"/>
      <c r="B22" s="122" t="s">
        <v>2679</v>
      </c>
      <c r="C22" s="123" t="s">
        <v>2680</v>
      </c>
      <c r="D22" s="210" t="s">
        <v>2681</v>
      </c>
      <c r="E22" s="123" t="s">
        <v>2682</v>
      </c>
      <c r="F22" s="127"/>
      <c r="G22" s="127" t="s">
        <v>2619</v>
      </c>
      <c r="H22" s="127"/>
      <c r="I22" s="127"/>
      <c r="J22" s="185"/>
      <c r="K22" s="185"/>
      <c r="L22" s="193">
        <v>129.85</v>
      </c>
    </row>
    <row r="23" spans="1:12" ht="18.75" customHeight="1" x14ac:dyDescent="0.3">
      <c r="A23" s="323"/>
      <c r="B23" s="122" t="s">
        <v>2683</v>
      </c>
      <c r="C23" s="123" t="s">
        <v>2657</v>
      </c>
      <c r="D23" s="210" t="s">
        <v>2684</v>
      </c>
      <c r="E23" s="123" t="s">
        <v>2685</v>
      </c>
      <c r="F23" s="127"/>
      <c r="G23" s="127" t="s">
        <v>2619</v>
      </c>
      <c r="H23" s="127"/>
      <c r="I23" s="127"/>
      <c r="J23" s="185"/>
      <c r="K23" s="185"/>
      <c r="L23" s="193">
        <v>82.08</v>
      </c>
    </row>
    <row r="24" spans="1:12" ht="18.75" customHeight="1" x14ac:dyDescent="0.3">
      <c r="A24" s="323"/>
      <c r="B24" s="122" t="s">
        <v>2686</v>
      </c>
      <c r="C24" s="123" t="s">
        <v>1387</v>
      </c>
      <c r="D24" s="210" t="s">
        <v>2687</v>
      </c>
      <c r="E24" s="123" t="s">
        <v>2688</v>
      </c>
      <c r="F24" s="127"/>
      <c r="G24" s="127" t="s">
        <v>2619</v>
      </c>
      <c r="H24" s="127"/>
      <c r="I24" s="127"/>
      <c r="J24" s="185"/>
      <c r="K24" s="185"/>
      <c r="L24" s="193">
        <v>56</v>
      </c>
    </row>
    <row r="25" spans="1:12" ht="18.75" customHeight="1" x14ac:dyDescent="0.3">
      <c r="A25" s="323"/>
      <c r="B25" s="122" t="s">
        <v>2689</v>
      </c>
      <c r="C25" s="123" t="s">
        <v>2690</v>
      </c>
      <c r="D25" s="210" t="s">
        <v>2691</v>
      </c>
      <c r="E25" s="123" t="s">
        <v>2692</v>
      </c>
      <c r="F25" s="127"/>
      <c r="G25" s="127" t="s">
        <v>2619</v>
      </c>
      <c r="H25" s="127"/>
      <c r="I25" s="127"/>
      <c r="J25" s="185"/>
      <c r="K25" s="185"/>
      <c r="L25" s="193">
        <v>99</v>
      </c>
    </row>
    <row r="26" spans="1:12" ht="18.75" customHeight="1" x14ac:dyDescent="0.3">
      <c r="A26" s="323"/>
      <c r="B26" s="122" t="s">
        <v>2693</v>
      </c>
      <c r="C26" s="123" t="s">
        <v>735</v>
      </c>
      <c r="D26" s="210" t="s">
        <v>2694</v>
      </c>
      <c r="E26" s="123" t="s">
        <v>2695</v>
      </c>
      <c r="F26" s="127"/>
      <c r="G26" s="127" t="s">
        <v>2652</v>
      </c>
      <c r="H26" s="127"/>
      <c r="I26" s="127"/>
      <c r="J26" s="185"/>
      <c r="K26" s="185"/>
      <c r="L26" s="193">
        <v>49.47</v>
      </c>
    </row>
    <row r="27" spans="1:12" ht="18.75" customHeight="1" x14ac:dyDescent="0.3">
      <c r="A27" s="323"/>
      <c r="B27" s="122" t="s">
        <v>2696</v>
      </c>
      <c r="C27" s="123" t="s">
        <v>2697</v>
      </c>
      <c r="D27" s="210" t="s">
        <v>2698</v>
      </c>
      <c r="E27" s="123" t="s">
        <v>2699</v>
      </c>
      <c r="F27" s="127"/>
      <c r="G27" s="127" t="s">
        <v>2619</v>
      </c>
      <c r="H27" s="127"/>
      <c r="I27" s="127"/>
      <c r="J27" s="185"/>
      <c r="K27" s="185"/>
      <c r="L27" s="193">
        <v>48.58</v>
      </c>
    </row>
    <row r="28" spans="1:12" ht="18.75" customHeight="1" x14ac:dyDescent="0.3">
      <c r="A28" s="323"/>
      <c r="B28" s="122" t="s">
        <v>2700</v>
      </c>
      <c r="C28" s="123" t="s">
        <v>2701</v>
      </c>
      <c r="D28" s="210" t="s">
        <v>2702</v>
      </c>
      <c r="E28" s="123" t="s">
        <v>2703</v>
      </c>
      <c r="F28" s="127"/>
      <c r="G28" s="127" t="s">
        <v>2619</v>
      </c>
      <c r="H28" s="127"/>
      <c r="I28" s="127"/>
      <c r="J28" s="185"/>
      <c r="K28" s="185"/>
      <c r="L28" s="193">
        <v>72.209999999999994</v>
      </c>
    </row>
    <row r="29" spans="1:12" ht="18.75" customHeight="1" x14ac:dyDescent="0.3">
      <c r="A29" s="323"/>
      <c r="B29" s="122" t="s">
        <v>2704</v>
      </c>
      <c r="C29" s="123" t="s">
        <v>2705</v>
      </c>
      <c r="D29" s="210" t="s">
        <v>2706</v>
      </c>
      <c r="E29" s="123" t="s">
        <v>2707</v>
      </c>
      <c r="F29" s="127"/>
      <c r="G29" s="127" t="s">
        <v>2619</v>
      </c>
      <c r="H29" s="127"/>
      <c r="I29" s="127"/>
      <c r="J29" s="185"/>
      <c r="K29" s="185"/>
      <c r="L29" s="193">
        <v>63.63</v>
      </c>
    </row>
    <row r="30" spans="1:12" ht="18.75" customHeight="1" x14ac:dyDescent="0.3">
      <c r="A30" s="323"/>
      <c r="B30" s="122" t="s">
        <v>2708</v>
      </c>
      <c r="C30" s="123" t="s">
        <v>2709</v>
      </c>
      <c r="D30" s="210" t="s">
        <v>2710</v>
      </c>
      <c r="E30" s="123" t="s">
        <v>2711</v>
      </c>
      <c r="F30" s="127"/>
      <c r="G30" s="127" t="s">
        <v>2623</v>
      </c>
      <c r="H30" s="127"/>
      <c r="I30" s="127"/>
      <c r="J30" s="185"/>
      <c r="K30" s="185"/>
      <c r="L30" s="193">
        <v>16</v>
      </c>
    </row>
    <row r="31" spans="1:12" ht="18.75" customHeight="1" x14ac:dyDescent="0.3">
      <c r="A31" s="323"/>
      <c r="B31" s="122" t="s">
        <v>2712</v>
      </c>
      <c r="C31" s="123" t="s">
        <v>2713</v>
      </c>
      <c r="D31" s="210" t="s">
        <v>2714</v>
      </c>
      <c r="E31" s="123" t="s">
        <v>2715</v>
      </c>
      <c r="F31" s="127"/>
      <c r="G31" s="127" t="s">
        <v>2619</v>
      </c>
      <c r="H31" s="127"/>
      <c r="I31" s="127"/>
      <c r="J31" s="185"/>
      <c r="K31" s="185"/>
      <c r="L31" s="193">
        <v>64.48</v>
      </c>
    </row>
    <row r="32" spans="1:12" ht="18.75" customHeight="1" x14ac:dyDescent="0.3">
      <c r="A32" s="323"/>
      <c r="B32" s="122" t="s">
        <v>2716</v>
      </c>
      <c r="C32" s="123" t="s">
        <v>2717</v>
      </c>
      <c r="D32" s="210" t="s">
        <v>2718</v>
      </c>
      <c r="E32" s="123" t="s">
        <v>2719</v>
      </c>
      <c r="F32" s="127"/>
      <c r="G32" s="127" t="s">
        <v>2619</v>
      </c>
      <c r="H32" s="127"/>
      <c r="I32" s="127"/>
      <c r="J32" s="185"/>
      <c r="K32" s="185"/>
      <c r="L32" s="193">
        <v>147.69999999999999</v>
      </c>
    </row>
    <row r="33" spans="1:12" ht="18.75" customHeight="1" x14ac:dyDescent="0.3">
      <c r="A33" s="323"/>
      <c r="B33" s="122" t="s">
        <v>2720</v>
      </c>
      <c r="C33" s="123" t="s">
        <v>2355</v>
      </c>
      <c r="D33" s="210" t="s">
        <v>2721</v>
      </c>
      <c r="E33" s="123" t="s">
        <v>2489</v>
      </c>
      <c r="F33" s="127"/>
      <c r="G33" s="127" t="s">
        <v>2619</v>
      </c>
      <c r="H33" s="127"/>
      <c r="I33" s="127"/>
      <c r="J33" s="185"/>
      <c r="K33" s="185"/>
      <c r="L33" s="193">
        <v>135</v>
      </c>
    </row>
    <row r="34" spans="1:12" ht="18.75" customHeight="1" x14ac:dyDescent="0.3">
      <c r="A34" s="323"/>
      <c r="B34" s="122" t="s">
        <v>2722</v>
      </c>
      <c r="C34" s="123" t="s">
        <v>2723</v>
      </c>
      <c r="D34" s="210" t="s">
        <v>2724</v>
      </c>
      <c r="E34" s="123" t="s">
        <v>2725</v>
      </c>
      <c r="F34" s="127"/>
      <c r="G34" s="127" t="s">
        <v>2619</v>
      </c>
      <c r="H34" s="127"/>
      <c r="I34" s="127"/>
      <c r="J34" s="185"/>
      <c r="K34" s="185"/>
      <c r="L34" s="193">
        <v>43.16</v>
      </c>
    </row>
    <row r="35" spans="1:12" ht="18.75" customHeight="1" x14ac:dyDescent="0.3">
      <c r="A35" s="323"/>
      <c r="B35" s="122" t="s">
        <v>2726</v>
      </c>
      <c r="C35" s="123" t="s">
        <v>2727</v>
      </c>
      <c r="D35" s="210" t="s">
        <v>2728</v>
      </c>
      <c r="E35" s="123" t="s">
        <v>2729</v>
      </c>
      <c r="F35" s="127"/>
      <c r="G35" s="127" t="s">
        <v>2619</v>
      </c>
      <c r="H35" s="127"/>
      <c r="I35" s="127"/>
      <c r="J35" s="185"/>
      <c r="K35" s="185"/>
      <c r="L35" s="193">
        <v>41.27</v>
      </c>
    </row>
    <row r="36" spans="1:12" ht="18.75" customHeight="1" x14ac:dyDescent="0.3">
      <c r="A36" s="323"/>
      <c r="B36" s="122" t="s">
        <v>2730</v>
      </c>
      <c r="C36" s="123" t="s">
        <v>992</v>
      </c>
      <c r="D36" s="210" t="s">
        <v>2731</v>
      </c>
      <c r="E36" s="123" t="s">
        <v>2732</v>
      </c>
      <c r="F36" s="127"/>
      <c r="G36" s="127" t="s">
        <v>2619</v>
      </c>
      <c r="H36" s="127"/>
      <c r="I36" s="127"/>
      <c r="J36" s="185"/>
      <c r="K36" s="185"/>
      <c r="L36" s="193">
        <v>47.9</v>
      </c>
    </row>
    <row r="37" spans="1:12" ht="18.75" customHeight="1" x14ac:dyDescent="0.3">
      <c r="A37" s="323"/>
      <c r="B37" s="122" t="s">
        <v>2733</v>
      </c>
      <c r="C37" s="123" t="s">
        <v>2734</v>
      </c>
      <c r="D37" s="210" t="s">
        <v>2735</v>
      </c>
      <c r="E37" s="123" t="s">
        <v>2736</v>
      </c>
      <c r="F37" s="127"/>
      <c r="G37" s="127" t="s">
        <v>2619</v>
      </c>
      <c r="H37" s="127"/>
      <c r="I37" s="127"/>
      <c r="J37" s="185"/>
      <c r="K37" s="185"/>
      <c r="L37" s="193">
        <v>73.7</v>
      </c>
    </row>
    <row r="38" spans="1:12" ht="18.75" customHeight="1" x14ac:dyDescent="0.3">
      <c r="A38" s="323"/>
      <c r="B38" s="122" t="s">
        <v>2737</v>
      </c>
      <c r="C38" s="123" t="s">
        <v>2738</v>
      </c>
      <c r="D38" s="210" t="s">
        <v>2739</v>
      </c>
      <c r="E38" s="123" t="s">
        <v>2740</v>
      </c>
      <c r="F38" s="127"/>
      <c r="G38" s="127" t="s">
        <v>2619</v>
      </c>
      <c r="H38" s="127"/>
      <c r="I38" s="127"/>
      <c r="J38" s="185"/>
      <c r="K38" s="185"/>
      <c r="L38" s="193">
        <v>49.77</v>
      </c>
    </row>
    <row r="39" spans="1:12" ht="18.75" customHeight="1" x14ac:dyDescent="0.3">
      <c r="A39" s="323"/>
      <c r="B39" s="122" t="s">
        <v>2741</v>
      </c>
      <c r="C39" s="123" t="s">
        <v>2742</v>
      </c>
      <c r="D39" s="210" t="s">
        <v>2743</v>
      </c>
      <c r="E39" s="123" t="s">
        <v>2744</v>
      </c>
      <c r="F39" s="127"/>
      <c r="G39" s="127" t="s">
        <v>2619</v>
      </c>
      <c r="H39" s="127"/>
      <c r="I39" s="127"/>
      <c r="J39" s="185"/>
      <c r="K39" s="185"/>
      <c r="L39" s="193">
        <v>147</v>
      </c>
    </row>
    <row r="40" spans="1:12" ht="18.75" customHeight="1" x14ac:dyDescent="0.3">
      <c r="A40" s="323"/>
      <c r="B40" s="122" t="s">
        <v>2745</v>
      </c>
      <c r="C40" s="123" t="s">
        <v>2746</v>
      </c>
      <c r="D40" s="210" t="s">
        <v>2747</v>
      </c>
      <c r="E40" s="123" t="s">
        <v>2748</v>
      </c>
      <c r="F40" s="127"/>
      <c r="G40" s="127" t="s">
        <v>2619</v>
      </c>
      <c r="H40" s="127"/>
      <c r="I40" s="127"/>
      <c r="J40" s="185"/>
      <c r="K40" s="185"/>
      <c r="L40" s="193">
        <v>79.38</v>
      </c>
    </row>
    <row r="41" spans="1:12" ht="18.75" customHeight="1" x14ac:dyDescent="0.3">
      <c r="A41" s="323"/>
      <c r="B41" s="122" t="s">
        <v>2749</v>
      </c>
      <c r="C41" s="123" t="s">
        <v>2750</v>
      </c>
      <c r="D41" s="210" t="s">
        <v>2751</v>
      </c>
      <c r="E41" s="123" t="s">
        <v>2752</v>
      </c>
      <c r="F41" s="127"/>
      <c r="G41" s="127" t="s">
        <v>2753</v>
      </c>
      <c r="H41" s="127"/>
      <c r="I41" s="127"/>
      <c r="J41" s="185"/>
      <c r="K41" s="185"/>
      <c r="L41" s="193">
        <v>85.79</v>
      </c>
    </row>
    <row r="42" spans="1:12" ht="18.75" customHeight="1" x14ac:dyDescent="0.3">
      <c r="A42" s="323"/>
      <c r="B42" s="122" t="s">
        <v>2754</v>
      </c>
      <c r="C42" s="123" t="s">
        <v>2755</v>
      </c>
      <c r="D42" s="210" t="s">
        <v>2756</v>
      </c>
      <c r="E42" s="123" t="s">
        <v>2757</v>
      </c>
      <c r="F42" s="127"/>
      <c r="G42" s="127" t="s">
        <v>2619</v>
      </c>
      <c r="H42" s="127"/>
      <c r="I42" s="127"/>
      <c r="J42" s="185"/>
      <c r="K42" s="185"/>
      <c r="L42" s="193">
        <v>54.91</v>
      </c>
    </row>
    <row r="43" spans="1:12" ht="18.75" customHeight="1" x14ac:dyDescent="0.3">
      <c r="A43" s="323"/>
      <c r="B43" s="122" t="s">
        <v>2758</v>
      </c>
      <c r="C43" s="123" t="s">
        <v>2759</v>
      </c>
      <c r="D43" s="210" t="s">
        <v>2760</v>
      </c>
      <c r="E43" s="123" t="s">
        <v>2761</v>
      </c>
      <c r="F43" s="127"/>
      <c r="G43" s="127" t="s">
        <v>2762</v>
      </c>
      <c r="H43" s="127"/>
      <c r="I43" s="127"/>
      <c r="J43" s="185"/>
      <c r="K43" s="185"/>
      <c r="L43" s="193">
        <v>38.97</v>
      </c>
    </row>
    <row r="44" spans="1:12" ht="18.75" customHeight="1" x14ac:dyDescent="0.3">
      <c r="A44" s="323"/>
      <c r="B44" s="122" t="s">
        <v>2763</v>
      </c>
      <c r="C44" s="123" t="s">
        <v>2764</v>
      </c>
      <c r="D44" s="210" t="s">
        <v>5134</v>
      </c>
      <c r="E44" s="123" t="s">
        <v>2765</v>
      </c>
      <c r="F44" s="127"/>
      <c r="G44" s="127" t="s">
        <v>2623</v>
      </c>
      <c r="H44" s="127"/>
      <c r="I44" s="127"/>
      <c r="J44" s="185"/>
      <c r="K44" s="185"/>
      <c r="L44" s="193">
        <v>31.08</v>
      </c>
    </row>
    <row r="45" spans="1:12" ht="18.75" customHeight="1" x14ac:dyDescent="0.3">
      <c r="A45" s="323"/>
      <c r="B45" s="122" t="s">
        <v>2766</v>
      </c>
      <c r="C45" s="123" t="s">
        <v>2767</v>
      </c>
      <c r="D45" s="210" t="s">
        <v>2768</v>
      </c>
      <c r="E45" s="123" t="s">
        <v>2769</v>
      </c>
      <c r="F45" s="127"/>
      <c r="G45" s="127" t="s">
        <v>2753</v>
      </c>
      <c r="H45" s="127"/>
      <c r="I45" s="127"/>
      <c r="J45" s="185"/>
      <c r="K45" s="185"/>
      <c r="L45" s="193">
        <v>77.239999999999995</v>
      </c>
    </row>
    <row r="46" spans="1:12" ht="18.75" customHeight="1" x14ac:dyDescent="0.3">
      <c r="A46" s="323"/>
      <c r="B46" s="122" t="s">
        <v>2770</v>
      </c>
      <c r="C46" s="123" t="s">
        <v>2771</v>
      </c>
      <c r="D46" s="210" t="s">
        <v>2772</v>
      </c>
      <c r="E46" s="123" t="s">
        <v>2773</v>
      </c>
      <c r="F46" s="127"/>
      <c r="G46" s="127" t="s">
        <v>2774</v>
      </c>
      <c r="H46" s="127"/>
      <c r="I46" s="127"/>
      <c r="J46" s="185"/>
      <c r="K46" s="185"/>
      <c r="L46" s="193">
        <v>184</v>
      </c>
    </row>
    <row r="47" spans="1:12" ht="18.75" customHeight="1" x14ac:dyDescent="0.3">
      <c r="A47" s="323"/>
      <c r="B47" s="122" t="s">
        <v>2775</v>
      </c>
      <c r="C47" s="123" t="s">
        <v>2776</v>
      </c>
      <c r="D47" s="210" t="s">
        <v>2777</v>
      </c>
      <c r="E47" s="123" t="s">
        <v>2778</v>
      </c>
      <c r="F47" s="127"/>
      <c r="G47" s="127" t="s">
        <v>2619</v>
      </c>
      <c r="H47" s="127"/>
      <c r="I47" s="127"/>
      <c r="J47" s="185"/>
      <c r="K47" s="185"/>
      <c r="L47" s="193">
        <v>180.3</v>
      </c>
    </row>
    <row r="48" spans="1:12" ht="18.75" customHeight="1" x14ac:dyDescent="0.3">
      <c r="A48" s="323"/>
      <c r="B48" s="122" t="s">
        <v>2779</v>
      </c>
      <c r="C48" s="123" t="s">
        <v>2780</v>
      </c>
      <c r="D48" s="210" t="s">
        <v>2781</v>
      </c>
      <c r="E48" s="123" t="s">
        <v>2782</v>
      </c>
      <c r="F48" s="127"/>
      <c r="G48" s="127" t="s">
        <v>2619</v>
      </c>
      <c r="H48" s="127"/>
      <c r="I48" s="127"/>
      <c r="J48" s="185"/>
      <c r="K48" s="185"/>
      <c r="L48" s="193">
        <v>70.47</v>
      </c>
    </row>
    <row r="49" spans="1:12" ht="18.75" customHeight="1" x14ac:dyDescent="0.3">
      <c r="A49" s="323"/>
      <c r="B49" s="122" t="s">
        <v>2783</v>
      </c>
      <c r="C49" s="123" t="s">
        <v>2784</v>
      </c>
      <c r="D49" s="210" t="s">
        <v>5132</v>
      </c>
      <c r="E49" s="123" t="s">
        <v>2785</v>
      </c>
      <c r="F49" s="127"/>
      <c r="G49" s="127" t="s">
        <v>2619</v>
      </c>
      <c r="H49" s="127"/>
      <c r="I49" s="127"/>
      <c r="J49" s="185"/>
      <c r="K49" s="185"/>
      <c r="L49" s="193">
        <v>37.200000000000003</v>
      </c>
    </row>
    <row r="50" spans="1:12" ht="18.75" customHeight="1" x14ac:dyDescent="0.3">
      <c r="A50" s="323"/>
      <c r="B50" s="122" t="s">
        <v>2786</v>
      </c>
      <c r="C50" s="123" t="s">
        <v>2787</v>
      </c>
      <c r="D50" s="210" t="s">
        <v>5133</v>
      </c>
      <c r="E50" s="123" t="s">
        <v>2788</v>
      </c>
      <c r="F50" s="127"/>
      <c r="G50" s="127" t="s">
        <v>2619</v>
      </c>
      <c r="H50" s="127"/>
      <c r="I50" s="127"/>
      <c r="J50" s="185"/>
      <c r="K50" s="185"/>
      <c r="L50" s="193">
        <v>0</v>
      </c>
    </row>
    <row r="51" spans="1:12" ht="18.75" customHeight="1" x14ac:dyDescent="0.3">
      <c r="A51" s="323"/>
      <c r="B51" s="122" t="s">
        <v>2789</v>
      </c>
      <c r="C51" s="123" t="s">
        <v>2790</v>
      </c>
      <c r="D51" s="210" t="s">
        <v>2791</v>
      </c>
      <c r="E51" s="123" t="s">
        <v>2792</v>
      </c>
      <c r="F51" s="127"/>
      <c r="G51" s="127" t="s">
        <v>2623</v>
      </c>
      <c r="H51" s="127"/>
      <c r="I51" s="127"/>
      <c r="J51" s="185"/>
      <c r="K51" s="185"/>
      <c r="L51" s="193">
        <v>101.4</v>
      </c>
    </row>
    <row r="52" spans="1:12" ht="18.75" customHeight="1" x14ac:dyDescent="0.3">
      <c r="A52" s="323"/>
      <c r="B52" s="122" t="s">
        <v>2793</v>
      </c>
      <c r="C52" s="123" t="s">
        <v>2794</v>
      </c>
      <c r="D52" s="210" t="s">
        <v>2795</v>
      </c>
      <c r="E52" s="123" t="s">
        <v>2796</v>
      </c>
      <c r="F52" s="127"/>
      <c r="G52" s="127" t="s">
        <v>2619</v>
      </c>
      <c r="H52" s="127"/>
      <c r="I52" s="127"/>
      <c r="J52" s="185"/>
      <c r="K52" s="185"/>
      <c r="L52" s="193">
        <v>78.819999999999993</v>
      </c>
    </row>
    <row r="53" spans="1:12" ht="18.75" customHeight="1" x14ac:dyDescent="0.3">
      <c r="A53" s="323"/>
      <c r="B53" s="122" t="s">
        <v>2797</v>
      </c>
      <c r="C53" s="123" t="s">
        <v>2798</v>
      </c>
      <c r="D53" s="210" t="s">
        <v>5131</v>
      </c>
      <c r="E53" s="123" t="s">
        <v>2799</v>
      </c>
      <c r="F53" s="127"/>
      <c r="G53" s="127" t="s">
        <v>2619</v>
      </c>
      <c r="H53" s="127"/>
      <c r="I53" s="127"/>
      <c r="J53" s="185"/>
      <c r="K53" s="185"/>
      <c r="L53" s="193">
        <v>0</v>
      </c>
    </row>
    <row r="54" spans="1:12" ht="18.75" customHeight="1" x14ac:dyDescent="0.3">
      <c r="A54" s="323"/>
      <c r="B54" s="122" t="s">
        <v>2800</v>
      </c>
      <c r="C54" s="123" t="s">
        <v>763</v>
      </c>
      <c r="D54" s="210" t="s">
        <v>2801</v>
      </c>
      <c r="E54" s="123" t="s">
        <v>2802</v>
      </c>
      <c r="F54" s="127"/>
      <c r="G54" s="127" t="s">
        <v>2619</v>
      </c>
      <c r="H54" s="127"/>
      <c r="I54" s="127"/>
      <c r="J54" s="185"/>
      <c r="K54" s="185"/>
      <c r="L54" s="193">
        <v>51.56</v>
      </c>
    </row>
    <row r="55" spans="1:12" ht="18.75" customHeight="1" x14ac:dyDescent="0.3">
      <c r="A55" s="323"/>
      <c r="B55" s="122" t="s">
        <v>2803</v>
      </c>
      <c r="C55" s="123" t="s">
        <v>2804</v>
      </c>
      <c r="D55" s="210" t="s">
        <v>2805</v>
      </c>
      <c r="E55" s="123" t="s">
        <v>2806</v>
      </c>
      <c r="F55" s="127"/>
      <c r="G55" s="127" t="s">
        <v>2623</v>
      </c>
      <c r="H55" s="127"/>
      <c r="I55" s="127"/>
      <c r="J55" s="185"/>
      <c r="K55" s="185"/>
      <c r="L55" s="193">
        <v>70</v>
      </c>
    </row>
    <row r="56" spans="1:12" ht="18.75" customHeight="1" x14ac:dyDescent="0.3">
      <c r="A56" s="323"/>
      <c r="B56" s="122" t="s">
        <v>2807</v>
      </c>
      <c r="C56" s="123" t="s">
        <v>2808</v>
      </c>
      <c r="D56" s="210" t="s">
        <v>2809</v>
      </c>
      <c r="E56" s="123" t="s">
        <v>2810</v>
      </c>
      <c r="F56" s="127"/>
      <c r="G56" s="127" t="s">
        <v>2619</v>
      </c>
      <c r="H56" s="127"/>
      <c r="I56" s="127"/>
      <c r="J56" s="185"/>
      <c r="K56" s="185"/>
      <c r="L56" s="193">
        <v>58.64</v>
      </c>
    </row>
    <row r="57" spans="1:12" ht="18.75" customHeight="1" x14ac:dyDescent="0.3">
      <c r="A57" s="323"/>
      <c r="B57" s="122" t="s">
        <v>2811</v>
      </c>
      <c r="C57" s="123" t="s">
        <v>575</v>
      </c>
      <c r="D57" s="210" t="s">
        <v>2812</v>
      </c>
      <c r="E57" s="123" t="s">
        <v>2813</v>
      </c>
      <c r="F57" s="127"/>
      <c r="G57" s="127" t="s">
        <v>2619</v>
      </c>
      <c r="H57" s="127"/>
      <c r="I57" s="127"/>
      <c r="J57" s="185"/>
      <c r="K57" s="185"/>
      <c r="L57" s="193">
        <v>29.31</v>
      </c>
    </row>
    <row r="58" spans="1:12" ht="18.75" customHeight="1" x14ac:dyDescent="0.3">
      <c r="A58" s="323"/>
      <c r="B58" s="122" t="s">
        <v>2814</v>
      </c>
      <c r="C58" s="123" t="s">
        <v>2815</v>
      </c>
      <c r="D58" s="210" t="s">
        <v>2816</v>
      </c>
      <c r="E58" s="123" t="s">
        <v>2817</v>
      </c>
      <c r="F58" s="127"/>
      <c r="G58" s="127" t="s">
        <v>2631</v>
      </c>
      <c r="H58" s="127"/>
      <c r="I58" s="127"/>
      <c r="J58" s="185"/>
      <c r="K58" s="185"/>
      <c r="L58" s="193">
        <v>192.9</v>
      </c>
    </row>
    <row r="59" spans="1:12" ht="18.75" customHeight="1" x14ac:dyDescent="0.3">
      <c r="A59" s="323"/>
      <c r="B59" s="122" t="s">
        <v>2818</v>
      </c>
      <c r="C59" s="123" t="s">
        <v>2819</v>
      </c>
      <c r="D59" s="210" t="s">
        <v>2820</v>
      </c>
      <c r="E59" s="123" t="s">
        <v>2651</v>
      </c>
      <c r="F59" s="127"/>
      <c r="G59" s="127" t="s">
        <v>2619</v>
      </c>
      <c r="H59" s="127"/>
      <c r="I59" s="127"/>
      <c r="J59" s="185"/>
      <c r="K59" s="185"/>
      <c r="L59" s="193">
        <v>79.569999999999993</v>
      </c>
    </row>
    <row r="60" spans="1:12" ht="18.75" customHeight="1" x14ac:dyDescent="0.3">
      <c r="A60" s="323"/>
      <c r="B60" s="122" t="s">
        <v>2821</v>
      </c>
      <c r="C60" s="123" t="s">
        <v>2822</v>
      </c>
      <c r="D60" s="210" t="s">
        <v>2823</v>
      </c>
      <c r="E60" s="123" t="s">
        <v>2824</v>
      </c>
      <c r="F60" s="127"/>
      <c r="G60" s="127" t="s">
        <v>2619</v>
      </c>
      <c r="H60" s="127"/>
      <c r="I60" s="127"/>
      <c r="J60" s="185"/>
      <c r="K60" s="185"/>
      <c r="L60" s="193">
        <v>105.46</v>
      </c>
    </row>
    <row r="61" spans="1:12" ht="18.75" customHeight="1" x14ac:dyDescent="0.3">
      <c r="A61" s="323"/>
      <c r="B61" s="122" t="s">
        <v>2825</v>
      </c>
      <c r="C61" s="123" t="s">
        <v>2826</v>
      </c>
      <c r="D61" s="210" t="s">
        <v>2827</v>
      </c>
      <c r="E61" s="123" t="s">
        <v>2828</v>
      </c>
      <c r="F61" s="127"/>
      <c r="G61" s="127" t="s">
        <v>2753</v>
      </c>
      <c r="H61" s="127"/>
      <c r="I61" s="127"/>
      <c r="J61" s="185"/>
      <c r="K61" s="185"/>
      <c r="L61" s="193">
        <v>86.44</v>
      </c>
    </row>
    <row r="62" spans="1:12" ht="18.75" customHeight="1" x14ac:dyDescent="0.3">
      <c r="A62" s="323"/>
      <c r="B62" s="122" t="s">
        <v>2829</v>
      </c>
      <c r="C62" s="123" t="s">
        <v>2830</v>
      </c>
      <c r="D62" s="210" t="s">
        <v>5130</v>
      </c>
      <c r="E62" s="123" t="s">
        <v>2831</v>
      </c>
      <c r="F62" s="127"/>
      <c r="G62" s="127" t="s">
        <v>2619</v>
      </c>
      <c r="H62" s="127"/>
      <c r="I62" s="127"/>
      <c r="J62" s="185"/>
      <c r="K62" s="185"/>
      <c r="L62" s="193">
        <v>57.14</v>
      </c>
    </row>
    <row r="63" spans="1:12" ht="18.75" customHeight="1" x14ac:dyDescent="0.3">
      <c r="A63" s="323"/>
      <c r="B63" s="122" t="s">
        <v>2832</v>
      </c>
      <c r="C63" s="123" t="s">
        <v>2833</v>
      </c>
      <c r="D63" s="210" t="s">
        <v>2834</v>
      </c>
      <c r="E63" s="123" t="s">
        <v>2835</v>
      </c>
      <c r="F63" s="127"/>
      <c r="G63" s="127" t="s">
        <v>2836</v>
      </c>
      <c r="H63" s="127"/>
      <c r="I63" s="127"/>
      <c r="J63" s="185"/>
      <c r="K63" s="185"/>
      <c r="L63" s="193">
        <v>23.52</v>
      </c>
    </row>
    <row r="64" spans="1:12" ht="18.75" customHeight="1" x14ac:dyDescent="0.3">
      <c r="A64" s="323"/>
      <c r="B64" s="122" t="s">
        <v>2837</v>
      </c>
      <c r="C64" s="123" t="s">
        <v>2838</v>
      </c>
      <c r="D64" s="210" t="s">
        <v>2839</v>
      </c>
      <c r="E64" s="123" t="s">
        <v>2840</v>
      </c>
      <c r="F64" s="127"/>
      <c r="G64" s="127" t="s">
        <v>2619</v>
      </c>
      <c r="H64" s="127"/>
      <c r="I64" s="127"/>
      <c r="J64" s="185"/>
      <c r="K64" s="185"/>
      <c r="L64" s="193">
        <v>33</v>
      </c>
    </row>
    <row r="65" spans="1:12" ht="18.75" customHeight="1" x14ac:dyDescent="0.3">
      <c r="A65" s="323"/>
      <c r="B65" s="122" t="s">
        <v>2841</v>
      </c>
      <c r="C65" s="123" t="s">
        <v>2842</v>
      </c>
      <c r="D65" s="210" t="s">
        <v>2843</v>
      </c>
      <c r="E65" s="123" t="s">
        <v>2844</v>
      </c>
      <c r="F65" s="127"/>
      <c r="G65" s="127" t="s">
        <v>2753</v>
      </c>
      <c r="H65" s="127"/>
      <c r="I65" s="127"/>
      <c r="J65" s="185"/>
      <c r="K65" s="185"/>
      <c r="L65" s="193">
        <v>74.67</v>
      </c>
    </row>
    <row r="66" spans="1:12" ht="18.75" customHeight="1" x14ac:dyDescent="0.3">
      <c r="A66" s="323"/>
      <c r="B66" s="122" t="s">
        <v>2845</v>
      </c>
      <c r="C66" s="123" t="s">
        <v>2846</v>
      </c>
      <c r="D66" s="210" t="s">
        <v>2847</v>
      </c>
      <c r="E66" s="123" t="s">
        <v>2848</v>
      </c>
      <c r="F66" s="127"/>
      <c r="G66" s="127" t="s">
        <v>2753</v>
      </c>
      <c r="H66" s="127"/>
      <c r="I66" s="127"/>
      <c r="J66" s="185"/>
      <c r="K66" s="185"/>
      <c r="L66" s="193">
        <v>99</v>
      </c>
    </row>
    <row r="67" spans="1:12" ht="18.75" customHeight="1" x14ac:dyDescent="0.3">
      <c r="A67" s="323"/>
      <c r="B67" s="122" t="s">
        <v>2849</v>
      </c>
      <c r="C67" s="123" t="s">
        <v>2850</v>
      </c>
      <c r="D67" s="210" t="s">
        <v>5129</v>
      </c>
      <c r="E67" s="123" t="s">
        <v>2851</v>
      </c>
      <c r="F67" s="127"/>
      <c r="G67" s="127" t="s">
        <v>2852</v>
      </c>
      <c r="H67" s="127"/>
      <c r="I67" s="127"/>
      <c r="J67" s="185"/>
      <c r="K67" s="185"/>
      <c r="L67" s="193">
        <v>32.4</v>
      </c>
    </row>
    <row r="68" spans="1:12" ht="18.75" customHeight="1" x14ac:dyDescent="0.3">
      <c r="A68" s="323"/>
      <c r="B68" s="122" t="s">
        <v>2853</v>
      </c>
      <c r="C68" s="123" t="s">
        <v>2854</v>
      </c>
      <c r="D68" s="210" t="s">
        <v>2855</v>
      </c>
      <c r="E68" s="123" t="s">
        <v>2856</v>
      </c>
      <c r="F68" s="127"/>
      <c r="G68" s="127" t="s">
        <v>2857</v>
      </c>
      <c r="H68" s="127"/>
      <c r="I68" s="127"/>
      <c r="J68" s="185"/>
      <c r="K68" s="185"/>
      <c r="L68" s="193">
        <v>76.2</v>
      </c>
    </row>
    <row r="69" spans="1:12" ht="18.75" customHeight="1" x14ac:dyDescent="0.3">
      <c r="A69" s="323"/>
      <c r="B69" s="122" t="s">
        <v>2858</v>
      </c>
      <c r="C69" s="123" t="s">
        <v>2657</v>
      </c>
      <c r="D69" s="210" t="s">
        <v>2855</v>
      </c>
      <c r="E69" s="123" t="s">
        <v>2859</v>
      </c>
      <c r="F69" s="127"/>
      <c r="G69" s="127" t="s">
        <v>2860</v>
      </c>
      <c r="H69" s="127"/>
      <c r="I69" s="127"/>
      <c r="J69" s="185"/>
      <c r="K69" s="185"/>
      <c r="L69" s="193">
        <v>151.78</v>
      </c>
    </row>
    <row r="70" spans="1:12" ht="18.75" customHeight="1" x14ac:dyDescent="0.3">
      <c r="A70" s="323"/>
      <c r="B70" s="122" t="s">
        <v>2861</v>
      </c>
      <c r="C70" s="123" t="s">
        <v>2862</v>
      </c>
      <c r="D70" s="210" t="s">
        <v>2863</v>
      </c>
      <c r="E70" s="123" t="s">
        <v>2864</v>
      </c>
      <c r="F70" s="127"/>
      <c r="G70" s="127" t="s">
        <v>2619</v>
      </c>
      <c r="H70" s="127"/>
      <c r="I70" s="127"/>
      <c r="J70" s="185"/>
      <c r="K70" s="185"/>
      <c r="L70" s="193">
        <v>110.38</v>
      </c>
    </row>
    <row r="71" spans="1:12" ht="18.75" customHeight="1" x14ac:dyDescent="0.3">
      <c r="A71" s="323"/>
      <c r="B71" s="122" t="s">
        <v>2865</v>
      </c>
      <c r="C71" s="123" t="s">
        <v>2866</v>
      </c>
      <c r="D71" s="210" t="s">
        <v>2867</v>
      </c>
      <c r="E71" s="123" t="s">
        <v>2868</v>
      </c>
      <c r="F71" s="127"/>
      <c r="G71" s="127" t="s">
        <v>2857</v>
      </c>
      <c r="H71" s="127"/>
      <c r="I71" s="127"/>
      <c r="J71" s="185"/>
      <c r="K71" s="185"/>
      <c r="L71" s="193">
        <v>0</v>
      </c>
    </row>
    <row r="72" spans="1:12" ht="18.75" customHeight="1" x14ac:dyDescent="0.3">
      <c r="A72" s="323"/>
      <c r="B72" s="122" t="s">
        <v>2869</v>
      </c>
      <c r="C72" s="123" t="s">
        <v>2870</v>
      </c>
      <c r="D72" s="210" t="s">
        <v>2867</v>
      </c>
      <c r="E72" s="123" t="s">
        <v>2871</v>
      </c>
      <c r="F72" s="127"/>
      <c r="G72" s="127" t="s">
        <v>2631</v>
      </c>
      <c r="H72" s="127"/>
      <c r="I72" s="127"/>
      <c r="J72" s="185"/>
      <c r="K72" s="185"/>
      <c r="L72" s="193">
        <v>26.76</v>
      </c>
    </row>
    <row r="73" spans="1:12" ht="18.75" customHeight="1" x14ac:dyDescent="0.3">
      <c r="A73" s="323"/>
      <c r="B73" s="122" t="s">
        <v>2872</v>
      </c>
      <c r="C73" s="123" t="s">
        <v>2873</v>
      </c>
      <c r="D73" s="210" t="s">
        <v>2867</v>
      </c>
      <c r="E73" s="123" t="s">
        <v>2874</v>
      </c>
      <c r="F73" s="127"/>
      <c r="G73" s="127" t="s">
        <v>2652</v>
      </c>
      <c r="H73" s="127"/>
      <c r="I73" s="127"/>
      <c r="J73" s="185"/>
      <c r="K73" s="185"/>
      <c r="L73" s="193">
        <v>33.67</v>
      </c>
    </row>
    <row r="74" spans="1:12" ht="18.75" customHeight="1" x14ac:dyDescent="0.3">
      <c r="A74" s="323"/>
      <c r="B74" s="122" t="s">
        <v>2875</v>
      </c>
      <c r="C74" s="123" t="s">
        <v>2876</v>
      </c>
      <c r="D74" s="210" t="s">
        <v>2867</v>
      </c>
      <c r="E74" s="123" t="s">
        <v>2877</v>
      </c>
      <c r="F74" s="127"/>
      <c r="G74" s="127" t="s">
        <v>2878</v>
      </c>
      <c r="H74" s="127"/>
      <c r="I74" s="127"/>
      <c r="J74" s="185"/>
      <c r="K74" s="185"/>
      <c r="L74" s="193">
        <v>24</v>
      </c>
    </row>
    <row r="75" spans="1:12" ht="18.75" customHeight="1" x14ac:dyDescent="0.3">
      <c r="A75" s="323"/>
      <c r="B75" s="122" t="s">
        <v>2879</v>
      </c>
      <c r="C75" s="123" t="s">
        <v>2880</v>
      </c>
      <c r="D75" s="210" t="s">
        <v>2881</v>
      </c>
      <c r="E75" s="123" t="s">
        <v>2882</v>
      </c>
      <c r="F75" s="127"/>
      <c r="G75" s="127" t="s">
        <v>2753</v>
      </c>
      <c r="H75" s="127"/>
      <c r="I75" s="127"/>
      <c r="J75" s="185"/>
      <c r="K75" s="185"/>
      <c r="L75" s="193">
        <v>33</v>
      </c>
    </row>
    <row r="76" spans="1:12" ht="18.75" customHeight="1" x14ac:dyDescent="0.3">
      <c r="A76" s="323"/>
      <c r="B76" s="122" t="s">
        <v>2883</v>
      </c>
      <c r="C76" s="123" t="s">
        <v>2884</v>
      </c>
      <c r="D76" s="210" t="s">
        <v>2885</v>
      </c>
      <c r="E76" s="123" t="s">
        <v>2886</v>
      </c>
      <c r="F76" s="127"/>
      <c r="G76" s="127" t="s">
        <v>2619</v>
      </c>
      <c r="H76" s="127"/>
      <c r="I76" s="127"/>
      <c r="J76" s="185"/>
      <c r="K76" s="185"/>
      <c r="L76" s="193">
        <v>34.020000000000003</v>
      </c>
    </row>
    <row r="77" spans="1:12" ht="18.75" customHeight="1" x14ac:dyDescent="0.3">
      <c r="A77" s="323"/>
      <c r="B77" s="122" t="s">
        <v>2887</v>
      </c>
      <c r="C77" s="123" t="s">
        <v>2888</v>
      </c>
      <c r="D77" s="210" t="s">
        <v>2889</v>
      </c>
      <c r="E77" s="123" t="s">
        <v>2890</v>
      </c>
      <c r="F77" s="127"/>
      <c r="G77" s="127" t="s">
        <v>2852</v>
      </c>
      <c r="H77" s="127"/>
      <c r="I77" s="127"/>
      <c r="J77" s="185"/>
      <c r="K77" s="185"/>
      <c r="L77" s="193">
        <v>44.36</v>
      </c>
    </row>
    <row r="78" spans="1:12" ht="18.75" customHeight="1" x14ac:dyDescent="0.3">
      <c r="A78" s="323"/>
      <c r="B78" s="122" t="s">
        <v>2891</v>
      </c>
      <c r="C78" s="123" t="s">
        <v>2892</v>
      </c>
      <c r="D78" s="210" t="s">
        <v>2893</v>
      </c>
      <c r="E78" s="123" t="s">
        <v>2894</v>
      </c>
      <c r="F78" s="127"/>
      <c r="G78" s="127" t="s">
        <v>2895</v>
      </c>
      <c r="H78" s="127"/>
      <c r="I78" s="127"/>
      <c r="J78" s="185"/>
      <c r="K78" s="185"/>
      <c r="L78" s="193">
        <v>96.13</v>
      </c>
    </row>
    <row r="79" spans="1:12" ht="18.75" customHeight="1" x14ac:dyDescent="0.3">
      <c r="A79" s="323"/>
      <c r="B79" s="122" t="s">
        <v>2896</v>
      </c>
      <c r="C79" s="123" t="s">
        <v>2897</v>
      </c>
      <c r="D79" s="210" t="s">
        <v>2898</v>
      </c>
      <c r="E79" s="123" t="s">
        <v>2899</v>
      </c>
      <c r="F79" s="127"/>
      <c r="G79" s="127" t="s">
        <v>2860</v>
      </c>
      <c r="H79" s="127"/>
      <c r="I79" s="127"/>
      <c r="J79" s="185"/>
      <c r="K79" s="185"/>
      <c r="L79" s="193">
        <v>78.11</v>
      </c>
    </row>
    <row r="80" spans="1:12" ht="18.75" customHeight="1" x14ac:dyDescent="0.3">
      <c r="A80" s="323"/>
      <c r="B80" s="122" t="s">
        <v>2900</v>
      </c>
      <c r="C80" s="123" t="s">
        <v>2901</v>
      </c>
      <c r="D80" s="210" t="s">
        <v>2898</v>
      </c>
      <c r="E80" s="123" t="s">
        <v>2651</v>
      </c>
      <c r="F80" s="127"/>
      <c r="G80" s="127" t="s">
        <v>2762</v>
      </c>
      <c r="H80" s="127"/>
      <c r="I80" s="127"/>
      <c r="J80" s="185"/>
      <c r="K80" s="185"/>
      <c r="L80" s="193">
        <v>92.5</v>
      </c>
    </row>
    <row r="81" spans="1:12" ht="18.75" customHeight="1" x14ac:dyDescent="0.3">
      <c r="A81" s="323"/>
      <c r="B81" s="122" t="s">
        <v>2902</v>
      </c>
      <c r="C81" s="123" t="s">
        <v>2903</v>
      </c>
      <c r="D81" s="210" t="s">
        <v>2904</v>
      </c>
      <c r="E81" s="123" t="s">
        <v>2905</v>
      </c>
      <c r="F81" s="127"/>
      <c r="G81" s="127" t="s">
        <v>2619</v>
      </c>
      <c r="H81" s="127"/>
      <c r="I81" s="127"/>
      <c r="J81" s="185"/>
      <c r="K81" s="185"/>
      <c r="L81" s="193">
        <v>45</v>
      </c>
    </row>
    <row r="82" spans="1:12" ht="18.75" customHeight="1" x14ac:dyDescent="0.3">
      <c r="A82" s="323"/>
      <c r="B82" s="122" t="s">
        <v>2906</v>
      </c>
      <c r="C82" s="123" t="s">
        <v>2907</v>
      </c>
      <c r="D82" s="210" t="s">
        <v>2908</v>
      </c>
      <c r="E82" s="123" t="s">
        <v>2909</v>
      </c>
      <c r="F82" s="127"/>
      <c r="G82" s="127" t="s">
        <v>2619</v>
      </c>
      <c r="H82" s="127"/>
      <c r="I82" s="127"/>
      <c r="J82" s="185"/>
      <c r="K82" s="185"/>
      <c r="L82" s="193">
        <v>73.319999999999993</v>
      </c>
    </row>
    <row r="83" spans="1:12" ht="18.75" customHeight="1" x14ac:dyDescent="0.3">
      <c r="A83" s="323"/>
      <c r="B83" s="122" t="s">
        <v>2910</v>
      </c>
      <c r="C83" s="123" t="s">
        <v>2911</v>
      </c>
      <c r="D83" s="210" t="s">
        <v>2912</v>
      </c>
      <c r="E83" s="123" t="s">
        <v>2913</v>
      </c>
      <c r="F83" s="127"/>
      <c r="G83" s="127" t="s">
        <v>2878</v>
      </c>
      <c r="H83" s="127"/>
      <c r="I83" s="127"/>
      <c r="J83" s="185"/>
      <c r="K83" s="185"/>
      <c r="L83" s="193">
        <v>46.37</v>
      </c>
    </row>
    <row r="84" spans="1:12" ht="18.75" customHeight="1" x14ac:dyDescent="0.3">
      <c r="A84" s="323"/>
      <c r="B84" s="122" t="s">
        <v>2914</v>
      </c>
      <c r="C84" s="123" t="s">
        <v>2915</v>
      </c>
      <c r="D84" s="210" t="s">
        <v>2916</v>
      </c>
      <c r="E84" s="123" t="s">
        <v>2917</v>
      </c>
      <c r="F84" s="127"/>
      <c r="G84" s="127" t="s">
        <v>2860</v>
      </c>
      <c r="H84" s="127"/>
      <c r="I84" s="127"/>
      <c r="J84" s="185"/>
      <c r="K84" s="185"/>
      <c r="L84" s="193">
        <v>214.16</v>
      </c>
    </row>
    <row r="85" spans="1:12" ht="18.75" customHeight="1" x14ac:dyDescent="0.3">
      <c r="A85" s="323"/>
      <c r="B85" s="122" t="s">
        <v>2918</v>
      </c>
      <c r="C85" s="123" t="s">
        <v>2919</v>
      </c>
      <c r="D85" s="210" t="s">
        <v>2920</v>
      </c>
      <c r="E85" s="123" t="s">
        <v>2921</v>
      </c>
      <c r="F85" s="127"/>
      <c r="G85" s="127" t="s">
        <v>2753</v>
      </c>
      <c r="H85" s="127"/>
      <c r="I85" s="127"/>
      <c r="J85" s="185"/>
      <c r="K85" s="185"/>
      <c r="L85" s="193">
        <v>112.13</v>
      </c>
    </row>
    <row r="86" spans="1:12" ht="18.75" customHeight="1" x14ac:dyDescent="0.3">
      <c r="A86" s="323"/>
      <c r="B86" s="122" t="s">
        <v>2922</v>
      </c>
      <c r="C86" s="123" t="s">
        <v>2923</v>
      </c>
      <c r="D86" s="210" t="s">
        <v>2924</v>
      </c>
      <c r="E86" s="123" t="s">
        <v>2925</v>
      </c>
      <c r="F86" s="127"/>
      <c r="G86" s="127" t="s">
        <v>2860</v>
      </c>
      <c r="H86" s="127"/>
      <c r="I86" s="127"/>
      <c r="J86" s="185"/>
      <c r="K86" s="185"/>
      <c r="L86" s="193">
        <v>290</v>
      </c>
    </row>
    <row r="87" spans="1:12" ht="18.75" customHeight="1" x14ac:dyDescent="0.3">
      <c r="A87" s="323"/>
      <c r="B87" s="122" t="s">
        <v>2926</v>
      </c>
      <c r="C87" s="123" t="s">
        <v>2927</v>
      </c>
      <c r="D87" s="210" t="s">
        <v>2928</v>
      </c>
      <c r="E87" s="123" t="s">
        <v>2929</v>
      </c>
      <c r="F87" s="127"/>
      <c r="G87" s="127" t="s">
        <v>2878</v>
      </c>
      <c r="H87" s="127"/>
      <c r="I87" s="127"/>
      <c r="J87" s="185"/>
      <c r="K87" s="185"/>
      <c r="L87" s="193">
        <v>160</v>
      </c>
    </row>
    <row r="88" spans="1:12" ht="18.75" customHeight="1" x14ac:dyDescent="0.3">
      <c r="A88" s="323"/>
      <c r="B88" s="122" t="s">
        <v>2930</v>
      </c>
      <c r="C88" s="123" t="s">
        <v>2931</v>
      </c>
      <c r="D88" s="210" t="s">
        <v>2932</v>
      </c>
      <c r="E88" s="123" t="s">
        <v>2933</v>
      </c>
      <c r="F88" s="127"/>
      <c r="G88" s="127" t="s">
        <v>2860</v>
      </c>
      <c r="H88" s="127"/>
      <c r="I88" s="127"/>
      <c r="J88" s="185"/>
      <c r="K88" s="185"/>
      <c r="L88" s="193">
        <v>186.93</v>
      </c>
    </row>
    <row r="89" spans="1:12" ht="18.75" customHeight="1" x14ac:dyDescent="0.3">
      <c r="A89" s="323"/>
      <c r="B89" s="122" t="s">
        <v>2934</v>
      </c>
      <c r="C89" s="123" t="s">
        <v>2935</v>
      </c>
      <c r="D89" s="210" t="s">
        <v>2936</v>
      </c>
      <c r="E89" s="123" t="s">
        <v>2937</v>
      </c>
      <c r="F89" s="127"/>
      <c r="G89" s="127" t="s">
        <v>2631</v>
      </c>
      <c r="H89" s="127"/>
      <c r="I89" s="127"/>
      <c r="J89" s="185"/>
      <c r="K89" s="185"/>
      <c r="L89" s="193">
        <v>193.64</v>
      </c>
    </row>
    <row r="90" spans="1:12" ht="18.75" customHeight="1" x14ac:dyDescent="0.3">
      <c r="A90" s="323"/>
      <c r="B90" s="122" t="s">
        <v>2938</v>
      </c>
      <c r="C90" s="123" t="s">
        <v>2939</v>
      </c>
      <c r="D90" s="210" t="s">
        <v>2940</v>
      </c>
      <c r="E90" s="123" t="s">
        <v>2941</v>
      </c>
      <c r="F90" s="127"/>
      <c r="G90" s="127" t="s">
        <v>2619</v>
      </c>
      <c r="H90" s="127"/>
      <c r="I90" s="127"/>
      <c r="J90" s="185"/>
      <c r="K90" s="185"/>
      <c r="L90" s="193">
        <v>95.12</v>
      </c>
    </row>
    <row r="91" spans="1:12" ht="18.75" customHeight="1" x14ac:dyDescent="0.3">
      <c r="A91" s="323"/>
      <c r="B91" s="122" t="s">
        <v>2942</v>
      </c>
      <c r="C91" s="123" t="s">
        <v>2943</v>
      </c>
      <c r="D91" s="210" t="s">
        <v>2944</v>
      </c>
      <c r="E91" s="123" t="s">
        <v>2945</v>
      </c>
      <c r="F91" s="127"/>
      <c r="G91" s="127" t="s">
        <v>2878</v>
      </c>
      <c r="H91" s="127"/>
      <c r="I91" s="127"/>
      <c r="J91" s="185"/>
      <c r="K91" s="185"/>
      <c r="L91" s="193">
        <v>81.17</v>
      </c>
    </row>
    <row r="92" spans="1:12" ht="18.75" customHeight="1" x14ac:dyDescent="0.3">
      <c r="A92" s="323"/>
      <c r="B92" s="122" t="s">
        <v>2946</v>
      </c>
      <c r="C92" s="123" t="s">
        <v>2947</v>
      </c>
      <c r="D92" s="210" t="s">
        <v>2948</v>
      </c>
      <c r="E92" s="123" t="s">
        <v>2949</v>
      </c>
      <c r="F92" s="127"/>
      <c r="G92" s="127" t="s">
        <v>2619</v>
      </c>
      <c r="H92" s="127"/>
      <c r="I92" s="127"/>
      <c r="J92" s="185"/>
      <c r="K92" s="185"/>
      <c r="L92" s="193">
        <v>96.4</v>
      </c>
    </row>
    <row r="93" spans="1:12" ht="18.75" customHeight="1" x14ac:dyDescent="0.3">
      <c r="A93" s="323"/>
      <c r="B93" s="122" t="s">
        <v>2950</v>
      </c>
      <c r="C93" s="123" t="s">
        <v>2951</v>
      </c>
      <c r="D93" s="210" t="s">
        <v>5128</v>
      </c>
      <c r="E93" s="123" t="s">
        <v>2952</v>
      </c>
      <c r="F93" s="127"/>
      <c r="G93" s="127" t="s">
        <v>2753</v>
      </c>
      <c r="H93" s="127"/>
      <c r="I93" s="127"/>
      <c r="J93" s="185"/>
      <c r="K93" s="185"/>
      <c r="L93" s="193">
        <v>74.459999999999994</v>
      </c>
    </row>
    <row r="94" spans="1:12" ht="18.75" customHeight="1" x14ac:dyDescent="0.3">
      <c r="A94" s="323"/>
      <c r="B94" s="122" t="s">
        <v>2953</v>
      </c>
      <c r="C94" s="123" t="s">
        <v>2954</v>
      </c>
      <c r="D94" s="210" t="s">
        <v>2955</v>
      </c>
      <c r="E94" s="123" t="s">
        <v>2956</v>
      </c>
      <c r="F94" s="127"/>
      <c r="G94" s="127" t="s">
        <v>2619</v>
      </c>
      <c r="H94" s="127"/>
      <c r="I94" s="127"/>
      <c r="J94" s="185"/>
      <c r="K94" s="185"/>
      <c r="L94" s="193">
        <v>58.74</v>
      </c>
    </row>
    <row r="95" spans="1:12" ht="18.75" customHeight="1" x14ac:dyDescent="0.3">
      <c r="A95" s="323"/>
      <c r="B95" s="122" t="s">
        <v>2957</v>
      </c>
      <c r="C95" s="123" t="s">
        <v>2958</v>
      </c>
      <c r="D95" s="210" t="s">
        <v>2955</v>
      </c>
      <c r="E95" s="123" t="s">
        <v>2959</v>
      </c>
      <c r="F95" s="127"/>
      <c r="G95" s="127" t="s">
        <v>2619</v>
      </c>
      <c r="H95" s="127"/>
      <c r="I95" s="127"/>
      <c r="J95" s="185"/>
      <c r="K95" s="185"/>
      <c r="L95" s="193">
        <v>43.16</v>
      </c>
    </row>
    <row r="96" spans="1:12" ht="18.75" customHeight="1" x14ac:dyDescent="0.3">
      <c r="A96" s="323"/>
      <c r="B96" s="122" t="s">
        <v>1050</v>
      </c>
      <c r="C96" s="123" t="s">
        <v>2960</v>
      </c>
      <c r="D96" s="210" t="s">
        <v>2961</v>
      </c>
      <c r="E96" s="123" t="s">
        <v>2962</v>
      </c>
      <c r="F96" s="127"/>
      <c r="G96" s="127" t="s">
        <v>2762</v>
      </c>
      <c r="H96" s="127"/>
      <c r="I96" s="127"/>
      <c r="J96" s="185"/>
      <c r="K96" s="185"/>
      <c r="L96" s="193">
        <v>52.67</v>
      </c>
    </row>
    <row r="97" spans="1:12" ht="18.75" customHeight="1" x14ac:dyDescent="0.3">
      <c r="A97" s="323"/>
      <c r="B97" s="122" t="s">
        <v>2963</v>
      </c>
      <c r="C97" s="123" t="s">
        <v>2964</v>
      </c>
      <c r="D97" s="210" t="s">
        <v>2965</v>
      </c>
      <c r="E97" s="123" t="s">
        <v>2966</v>
      </c>
      <c r="F97" s="127"/>
      <c r="G97" s="127" t="s">
        <v>2753</v>
      </c>
      <c r="H97" s="127"/>
      <c r="I97" s="127"/>
      <c r="J97" s="185"/>
      <c r="K97" s="185"/>
      <c r="L97" s="193">
        <v>67.459999999999994</v>
      </c>
    </row>
    <row r="98" spans="1:12" ht="18.75" customHeight="1" x14ac:dyDescent="0.3">
      <c r="A98" s="323"/>
      <c r="B98" s="122" t="s">
        <v>2967</v>
      </c>
      <c r="C98" s="123" t="s">
        <v>2968</v>
      </c>
      <c r="D98" s="210" t="s">
        <v>2969</v>
      </c>
      <c r="E98" s="123" t="s">
        <v>2970</v>
      </c>
      <c r="F98" s="127"/>
      <c r="G98" s="127" t="s">
        <v>2857</v>
      </c>
      <c r="H98" s="127"/>
      <c r="I98" s="127"/>
      <c r="J98" s="185"/>
      <c r="K98" s="185"/>
      <c r="L98" s="193">
        <v>38.020000000000003</v>
      </c>
    </row>
    <row r="99" spans="1:12" ht="18.75" customHeight="1" x14ac:dyDescent="0.3">
      <c r="A99" s="323"/>
      <c r="B99" s="122" t="s">
        <v>2971</v>
      </c>
      <c r="C99" s="123" t="s">
        <v>2972</v>
      </c>
      <c r="D99" s="210" t="s">
        <v>2973</v>
      </c>
      <c r="E99" s="123" t="s">
        <v>2974</v>
      </c>
      <c r="F99" s="127"/>
      <c r="G99" s="127" t="s">
        <v>2975</v>
      </c>
      <c r="H99" s="127"/>
      <c r="I99" s="127"/>
      <c r="J99" s="185"/>
      <c r="K99" s="185"/>
      <c r="L99" s="193">
        <v>86.68</v>
      </c>
    </row>
    <row r="100" spans="1:12" ht="18.75" customHeight="1" x14ac:dyDescent="0.3">
      <c r="A100" s="323"/>
      <c r="B100" s="122" t="s">
        <v>2976</v>
      </c>
      <c r="C100" s="123" t="s">
        <v>2977</v>
      </c>
      <c r="D100" s="210" t="s">
        <v>2978</v>
      </c>
      <c r="E100" s="123" t="s">
        <v>2651</v>
      </c>
      <c r="F100" s="127"/>
      <c r="G100" s="127" t="s">
        <v>2836</v>
      </c>
      <c r="H100" s="127"/>
      <c r="I100" s="127"/>
      <c r="J100" s="185"/>
      <c r="K100" s="185"/>
      <c r="L100" s="193">
        <v>82</v>
      </c>
    </row>
    <row r="101" spans="1:12" ht="18.75" customHeight="1" x14ac:dyDescent="0.3">
      <c r="A101" s="323"/>
      <c r="B101" s="122" t="s">
        <v>2979</v>
      </c>
      <c r="C101" s="123" t="s">
        <v>2980</v>
      </c>
      <c r="D101" s="210" t="s">
        <v>2981</v>
      </c>
      <c r="E101" s="123" t="s">
        <v>2982</v>
      </c>
      <c r="F101" s="127"/>
      <c r="G101" s="127" t="s">
        <v>2623</v>
      </c>
      <c r="H101" s="127"/>
      <c r="I101" s="127"/>
      <c r="J101" s="185"/>
      <c r="K101" s="185"/>
      <c r="L101" s="193">
        <v>57.49</v>
      </c>
    </row>
    <row r="102" spans="1:12" ht="18.75" customHeight="1" x14ac:dyDescent="0.3">
      <c r="A102" s="323"/>
      <c r="B102" s="122" t="s">
        <v>2983</v>
      </c>
      <c r="C102" s="123" t="s">
        <v>2984</v>
      </c>
      <c r="D102" s="210" t="s">
        <v>2981</v>
      </c>
      <c r="E102" s="123" t="s">
        <v>2985</v>
      </c>
      <c r="F102" s="127"/>
      <c r="G102" s="127" t="s">
        <v>2852</v>
      </c>
      <c r="H102" s="127"/>
      <c r="I102" s="127"/>
      <c r="J102" s="185"/>
      <c r="K102" s="185"/>
      <c r="L102" s="193">
        <v>53.76</v>
      </c>
    </row>
    <row r="103" spans="1:12" ht="18.75" customHeight="1" x14ac:dyDescent="0.3">
      <c r="A103" s="323"/>
      <c r="B103" s="122" t="s">
        <v>2986</v>
      </c>
      <c r="C103" s="123" t="s">
        <v>2987</v>
      </c>
      <c r="D103" s="210" t="s">
        <v>2988</v>
      </c>
      <c r="E103" s="123" t="s">
        <v>2989</v>
      </c>
      <c r="F103" s="127"/>
      <c r="G103" s="127" t="s">
        <v>2878</v>
      </c>
      <c r="H103" s="127"/>
      <c r="I103" s="127"/>
      <c r="J103" s="185"/>
      <c r="K103" s="185"/>
      <c r="L103" s="193">
        <v>35.42</v>
      </c>
    </row>
    <row r="104" spans="1:12" ht="18.75" customHeight="1" x14ac:dyDescent="0.3">
      <c r="A104" s="323"/>
      <c r="B104" s="122" t="s">
        <v>2990</v>
      </c>
      <c r="C104" s="123" t="s">
        <v>2991</v>
      </c>
      <c r="D104" s="210" t="s">
        <v>2992</v>
      </c>
      <c r="E104" s="123" t="s">
        <v>2993</v>
      </c>
      <c r="F104" s="127"/>
      <c r="G104" s="127" t="s">
        <v>2619</v>
      </c>
      <c r="H104" s="127"/>
      <c r="I104" s="127"/>
      <c r="J104" s="185"/>
      <c r="K104" s="185"/>
      <c r="L104" s="193">
        <v>56.59</v>
      </c>
    </row>
    <row r="105" spans="1:12" ht="18.75" customHeight="1" x14ac:dyDescent="0.3">
      <c r="A105" s="323"/>
      <c r="B105" s="122" t="s">
        <v>2994</v>
      </c>
      <c r="C105" s="123" t="s">
        <v>2995</v>
      </c>
      <c r="D105" s="210" t="s">
        <v>2996</v>
      </c>
      <c r="E105" s="123" t="s">
        <v>2997</v>
      </c>
      <c r="F105" s="127"/>
      <c r="G105" s="127" t="s">
        <v>2619</v>
      </c>
      <c r="H105" s="127"/>
      <c r="I105" s="127"/>
      <c r="J105" s="185"/>
      <c r="K105" s="185"/>
      <c r="L105" s="193">
        <v>60.95</v>
      </c>
    </row>
    <row r="106" spans="1:12" ht="18.75" customHeight="1" x14ac:dyDescent="0.3">
      <c r="A106" s="323"/>
      <c r="B106" s="122" t="s">
        <v>2998</v>
      </c>
      <c r="C106" s="123" t="s">
        <v>2999</v>
      </c>
      <c r="D106" s="210" t="s">
        <v>3000</v>
      </c>
      <c r="E106" s="123" t="s">
        <v>3001</v>
      </c>
      <c r="F106" s="127"/>
      <c r="G106" s="127" t="s">
        <v>2860</v>
      </c>
      <c r="H106" s="127"/>
      <c r="I106" s="127"/>
      <c r="J106" s="185"/>
      <c r="K106" s="185"/>
      <c r="L106" s="193">
        <v>132.38</v>
      </c>
    </row>
    <row r="107" spans="1:12" ht="18.75" customHeight="1" x14ac:dyDescent="0.3">
      <c r="A107" s="323"/>
      <c r="B107" s="122" t="s">
        <v>3002</v>
      </c>
      <c r="C107" s="123" t="s">
        <v>3003</v>
      </c>
      <c r="D107" s="210" t="s">
        <v>3004</v>
      </c>
      <c r="E107" s="123" t="s">
        <v>3005</v>
      </c>
      <c r="F107" s="127"/>
      <c r="G107" s="127" t="s">
        <v>2860</v>
      </c>
      <c r="H107" s="127"/>
      <c r="I107" s="127"/>
      <c r="J107" s="185"/>
      <c r="K107" s="185"/>
      <c r="L107" s="193">
        <v>114.16</v>
      </c>
    </row>
    <row r="108" spans="1:12" ht="18.75" customHeight="1" x14ac:dyDescent="0.3">
      <c r="A108" s="323"/>
      <c r="B108" s="122" t="s">
        <v>3006</v>
      </c>
      <c r="C108" s="123" t="s">
        <v>3007</v>
      </c>
      <c r="D108" s="210" t="s">
        <v>3008</v>
      </c>
      <c r="E108" s="123" t="s">
        <v>3009</v>
      </c>
      <c r="F108" s="127"/>
      <c r="G108" s="127" t="s">
        <v>2619</v>
      </c>
      <c r="H108" s="127"/>
      <c r="I108" s="127"/>
      <c r="J108" s="185"/>
      <c r="K108" s="185"/>
      <c r="L108" s="193">
        <v>67.5</v>
      </c>
    </row>
    <row r="109" spans="1:12" ht="18.75" customHeight="1" x14ac:dyDescent="0.3">
      <c r="A109" s="323"/>
      <c r="B109" s="122" t="s">
        <v>3010</v>
      </c>
      <c r="C109" s="123" t="s">
        <v>3011</v>
      </c>
      <c r="D109" s="210" t="s">
        <v>3012</v>
      </c>
      <c r="E109" s="123" t="s">
        <v>3013</v>
      </c>
      <c r="F109" s="127"/>
      <c r="G109" s="127" t="s">
        <v>2623</v>
      </c>
      <c r="H109" s="127"/>
      <c r="I109" s="127"/>
      <c r="J109" s="185"/>
      <c r="K109" s="185"/>
      <c r="L109" s="193">
        <v>146.22</v>
      </c>
    </row>
    <row r="110" spans="1:12" ht="18.75" customHeight="1" x14ac:dyDescent="0.3">
      <c r="A110" s="323"/>
      <c r="B110" s="122" t="s">
        <v>3014</v>
      </c>
      <c r="C110" s="123" t="s">
        <v>3015</v>
      </c>
      <c r="D110" s="210" t="s">
        <v>3016</v>
      </c>
      <c r="E110" s="123" t="s">
        <v>3017</v>
      </c>
      <c r="F110" s="127"/>
      <c r="G110" s="127" t="s">
        <v>2774</v>
      </c>
      <c r="H110" s="127"/>
      <c r="I110" s="127"/>
      <c r="J110" s="185"/>
      <c r="K110" s="185"/>
      <c r="L110" s="193">
        <v>207.9</v>
      </c>
    </row>
    <row r="111" spans="1:12" ht="18.75" customHeight="1" x14ac:dyDescent="0.3">
      <c r="A111" s="323"/>
      <c r="B111" s="122" t="s">
        <v>3018</v>
      </c>
      <c r="C111" s="123" t="s">
        <v>3019</v>
      </c>
      <c r="D111" s="210" t="s">
        <v>3020</v>
      </c>
      <c r="E111" s="123" t="s">
        <v>3021</v>
      </c>
      <c r="F111" s="127"/>
      <c r="G111" s="127" t="s">
        <v>2619</v>
      </c>
      <c r="H111" s="127"/>
      <c r="I111" s="127"/>
      <c r="J111" s="185"/>
      <c r="K111" s="185"/>
      <c r="L111" s="193">
        <v>89.81</v>
      </c>
    </row>
    <row r="112" spans="1:12" ht="18.75" customHeight="1" x14ac:dyDescent="0.3">
      <c r="A112" s="323"/>
      <c r="B112" s="122" t="s">
        <v>3022</v>
      </c>
      <c r="C112" s="123" t="s">
        <v>3023</v>
      </c>
      <c r="D112" s="210" t="s">
        <v>3024</v>
      </c>
      <c r="E112" s="123" t="s">
        <v>3025</v>
      </c>
      <c r="F112" s="127"/>
      <c r="G112" s="127" t="s">
        <v>2619</v>
      </c>
      <c r="H112" s="127"/>
      <c r="I112" s="127"/>
      <c r="J112" s="185"/>
      <c r="K112" s="185"/>
      <c r="L112" s="193">
        <v>59.16</v>
      </c>
    </row>
    <row r="113" spans="1:12" ht="18.75" customHeight="1" x14ac:dyDescent="0.3">
      <c r="A113" s="323"/>
      <c r="B113" s="122" t="s">
        <v>3026</v>
      </c>
      <c r="C113" s="123" t="s">
        <v>3027</v>
      </c>
      <c r="D113" s="210" t="s">
        <v>3028</v>
      </c>
      <c r="E113" s="123" t="s">
        <v>3029</v>
      </c>
      <c r="F113" s="127"/>
      <c r="G113" s="127" t="s">
        <v>2860</v>
      </c>
      <c r="H113" s="127"/>
      <c r="I113" s="127"/>
      <c r="J113" s="185"/>
      <c r="K113" s="185"/>
      <c r="L113" s="193">
        <v>138.88</v>
      </c>
    </row>
    <row r="114" spans="1:12" ht="18.75" customHeight="1" x14ac:dyDescent="0.3">
      <c r="A114" s="323"/>
      <c r="B114" s="122" t="s">
        <v>3030</v>
      </c>
      <c r="C114" s="123" t="s">
        <v>3031</v>
      </c>
      <c r="D114" s="210" t="s">
        <v>3032</v>
      </c>
      <c r="E114" s="123" t="s">
        <v>3033</v>
      </c>
      <c r="F114" s="127"/>
      <c r="G114" s="127" t="s">
        <v>2878</v>
      </c>
      <c r="H114" s="127"/>
      <c r="I114" s="127"/>
      <c r="J114" s="185"/>
      <c r="K114" s="185"/>
      <c r="L114" s="193">
        <v>39.18</v>
      </c>
    </row>
    <row r="115" spans="1:12" ht="18.75" customHeight="1" x14ac:dyDescent="0.3">
      <c r="A115" s="323"/>
      <c r="B115" s="122" t="s">
        <v>3034</v>
      </c>
      <c r="C115" s="123" t="s">
        <v>3035</v>
      </c>
      <c r="D115" s="210" t="s">
        <v>3032</v>
      </c>
      <c r="E115" s="123" t="s">
        <v>3036</v>
      </c>
      <c r="F115" s="127"/>
      <c r="G115" s="127" t="s">
        <v>2652</v>
      </c>
      <c r="H115" s="127"/>
      <c r="I115" s="127"/>
      <c r="J115" s="185"/>
      <c r="K115" s="185"/>
      <c r="L115" s="193">
        <v>35.950000000000003</v>
      </c>
    </row>
    <row r="116" spans="1:12" ht="18.75" customHeight="1" x14ac:dyDescent="0.3">
      <c r="A116" s="323"/>
      <c r="B116" s="122" t="s">
        <v>3037</v>
      </c>
      <c r="C116" s="123" t="s">
        <v>3038</v>
      </c>
      <c r="D116" s="210" t="s">
        <v>3039</v>
      </c>
      <c r="E116" s="123" t="s">
        <v>3040</v>
      </c>
      <c r="F116" s="127"/>
      <c r="G116" s="127" t="s">
        <v>2860</v>
      </c>
      <c r="H116" s="127"/>
      <c r="I116" s="127"/>
      <c r="J116" s="185"/>
      <c r="K116" s="185"/>
      <c r="L116" s="193">
        <v>104.98</v>
      </c>
    </row>
    <row r="117" spans="1:12" ht="18.75" customHeight="1" x14ac:dyDescent="0.3">
      <c r="A117" s="323"/>
      <c r="B117" s="122" t="s">
        <v>3041</v>
      </c>
      <c r="C117" s="123" t="s">
        <v>3042</v>
      </c>
      <c r="D117" s="210" t="s">
        <v>3043</v>
      </c>
      <c r="E117" s="123" t="s">
        <v>2651</v>
      </c>
      <c r="F117" s="127"/>
      <c r="G117" s="127" t="s">
        <v>2878</v>
      </c>
      <c r="H117" s="127"/>
      <c r="I117" s="127"/>
      <c r="J117" s="185"/>
      <c r="K117" s="185"/>
      <c r="L117" s="193">
        <v>22.79</v>
      </c>
    </row>
    <row r="118" spans="1:12" ht="18.75" customHeight="1" x14ac:dyDescent="0.3">
      <c r="A118" s="323"/>
      <c r="B118" s="122" t="s">
        <v>3044</v>
      </c>
      <c r="C118" s="123" t="s">
        <v>3045</v>
      </c>
      <c r="D118" s="210" t="s">
        <v>3046</v>
      </c>
      <c r="E118" s="123" t="s">
        <v>2682</v>
      </c>
      <c r="F118" s="127"/>
      <c r="G118" s="127" t="s">
        <v>2619</v>
      </c>
      <c r="H118" s="127"/>
      <c r="I118" s="127"/>
      <c r="J118" s="185"/>
      <c r="K118" s="185"/>
      <c r="L118" s="193">
        <v>0</v>
      </c>
    </row>
    <row r="119" spans="1:12" ht="18.75" customHeight="1" x14ac:dyDescent="0.3">
      <c r="A119" s="323"/>
      <c r="B119" s="122" t="s">
        <v>3047</v>
      </c>
      <c r="C119" s="123" t="s">
        <v>3048</v>
      </c>
      <c r="D119" s="210" t="s">
        <v>3046</v>
      </c>
      <c r="E119" s="123" t="s">
        <v>3049</v>
      </c>
      <c r="F119" s="127"/>
      <c r="G119" s="127" t="s">
        <v>2619</v>
      </c>
      <c r="H119" s="127"/>
      <c r="I119" s="127"/>
      <c r="J119" s="185"/>
      <c r="K119" s="185"/>
      <c r="L119" s="193">
        <v>93.18</v>
      </c>
    </row>
    <row r="120" spans="1:12" ht="18.75" customHeight="1" x14ac:dyDescent="0.3">
      <c r="A120" s="323"/>
      <c r="B120" s="122" t="s">
        <v>3050</v>
      </c>
      <c r="C120" s="123" t="s">
        <v>3051</v>
      </c>
      <c r="D120" s="210" t="s">
        <v>2955</v>
      </c>
      <c r="E120" s="123" t="s">
        <v>3052</v>
      </c>
      <c r="F120" s="127"/>
      <c r="G120" s="127" t="s">
        <v>2623</v>
      </c>
      <c r="H120" s="127"/>
      <c r="I120" s="127"/>
      <c r="J120" s="185"/>
      <c r="K120" s="185"/>
      <c r="L120" s="193">
        <v>49.28</v>
      </c>
    </row>
    <row r="121" spans="1:12" ht="18.75" customHeight="1" x14ac:dyDescent="0.3">
      <c r="A121" s="323"/>
      <c r="B121" s="122" t="s">
        <v>3053</v>
      </c>
      <c r="C121" s="123" t="s">
        <v>3054</v>
      </c>
      <c r="D121" s="210" t="s">
        <v>3055</v>
      </c>
      <c r="E121" s="123" t="s">
        <v>3056</v>
      </c>
      <c r="F121" s="127"/>
      <c r="G121" s="127" t="s">
        <v>2975</v>
      </c>
      <c r="H121" s="127"/>
      <c r="I121" s="127"/>
      <c r="J121" s="185"/>
      <c r="K121" s="185"/>
      <c r="L121" s="193">
        <v>38.32</v>
      </c>
    </row>
    <row r="122" spans="1:12" ht="18.75" customHeight="1" x14ac:dyDescent="0.3">
      <c r="A122" s="323"/>
      <c r="B122" s="122" t="s">
        <v>3057</v>
      </c>
      <c r="C122" s="123" t="s">
        <v>3058</v>
      </c>
      <c r="D122" s="210" t="s">
        <v>3055</v>
      </c>
      <c r="E122" s="123" t="s">
        <v>3059</v>
      </c>
      <c r="F122" s="127"/>
      <c r="G122" s="127" t="s">
        <v>2762</v>
      </c>
      <c r="H122" s="127"/>
      <c r="I122" s="127"/>
      <c r="J122" s="185"/>
      <c r="K122" s="185"/>
      <c r="L122" s="193">
        <v>44</v>
      </c>
    </row>
    <row r="123" spans="1:12" ht="18.75" customHeight="1" x14ac:dyDescent="0.3">
      <c r="A123" s="323"/>
      <c r="B123" s="122" t="s">
        <v>3060</v>
      </c>
      <c r="C123" s="123" t="s">
        <v>3061</v>
      </c>
      <c r="D123" s="210" t="s">
        <v>3055</v>
      </c>
      <c r="E123" s="123" t="s">
        <v>3062</v>
      </c>
      <c r="F123" s="127"/>
      <c r="G123" s="127" t="s">
        <v>2623</v>
      </c>
      <c r="H123" s="127"/>
      <c r="I123" s="127"/>
      <c r="J123" s="185"/>
      <c r="K123" s="185"/>
      <c r="L123" s="193">
        <v>49.68</v>
      </c>
    </row>
    <row r="124" spans="1:12" ht="18.75" customHeight="1" x14ac:dyDescent="0.3">
      <c r="A124" s="323"/>
      <c r="B124" s="122" t="s">
        <v>3063</v>
      </c>
      <c r="C124" s="123" t="s">
        <v>3064</v>
      </c>
      <c r="D124" s="210" t="s">
        <v>3065</v>
      </c>
      <c r="E124" s="123" t="s">
        <v>3066</v>
      </c>
      <c r="F124" s="127"/>
      <c r="G124" s="127" t="s">
        <v>2762</v>
      </c>
      <c r="H124" s="127"/>
      <c r="I124" s="127"/>
      <c r="J124" s="185"/>
      <c r="K124" s="185"/>
      <c r="L124" s="193">
        <v>114.71</v>
      </c>
    </row>
    <row r="125" spans="1:12" ht="18.75" customHeight="1" x14ac:dyDescent="0.3">
      <c r="A125" s="323"/>
      <c r="B125" s="122" t="s">
        <v>3067</v>
      </c>
      <c r="C125" s="123" t="s">
        <v>2369</v>
      </c>
      <c r="D125" s="210" t="s">
        <v>3068</v>
      </c>
      <c r="E125" s="123" t="s">
        <v>3069</v>
      </c>
      <c r="F125" s="127"/>
      <c r="G125" s="127" t="s">
        <v>2762</v>
      </c>
      <c r="H125" s="127"/>
      <c r="I125" s="127"/>
      <c r="J125" s="185"/>
      <c r="K125" s="185"/>
      <c r="L125" s="193">
        <v>172.84</v>
      </c>
    </row>
    <row r="126" spans="1:12" ht="18.75" customHeight="1" x14ac:dyDescent="0.3">
      <c r="A126" s="323"/>
      <c r="B126" s="122" t="s">
        <v>3070</v>
      </c>
      <c r="C126" s="123" t="s">
        <v>2369</v>
      </c>
      <c r="D126" s="210" t="s">
        <v>3068</v>
      </c>
      <c r="E126" s="123" t="s">
        <v>3071</v>
      </c>
      <c r="F126" s="127"/>
      <c r="G126" s="127" t="s">
        <v>2860</v>
      </c>
      <c r="H126" s="127"/>
      <c r="I126" s="127"/>
      <c r="J126" s="185"/>
      <c r="K126" s="185"/>
      <c r="L126" s="193">
        <v>84.74</v>
      </c>
    </row>
    <row r="127" spans="1:12" ht="18.75" customHeight="1" x14ac:dyDescent="0.3">
      <c r="A127" s="323"/>
      <c r="B127" s="122" t="s">
        <v>3072</v>
      </c>
      <c r="C127" s="123" t="s">
        <v>3073</v>
      </c>
      <c r="D127" s="210" t="s">
        <v>3074</v>
      </c>
      <c r="E127" s="123" t="s">
        <v>3075</v>
      </c>
      <c r="F127" s="127"/>
      <c r="G127" s="127" t="s">
        <v>2619</v>
      </c>
      <c r="H127" s="127"/>
      <c r="I127" s="127"/>
      <c r="J127" s="185"/>
      <c r="K127" s="185"/>
      <c r="L127" s="193">
        <v>0</v>
      </c>
    </row>
    <row r="128" spans="1:12" ht="18.75" customHeight="1" x14ac:dyDescent="0.3">
      <c r="A128" s="323"/>
      <c r="B128" s="122" t="s">
        <v>3076</v>
      </c>
      <c r="C128" s="123" t="s">
        <v>3077</v>
      </c>
      <c r="D128" s="210" t="s">
        <v>3078</v>
      </c>
      <c r="E128" s="123" t="s">
        <v>2651</v>
      </c>
      <c r="F128" s="127"/>
      <c r="G128" s="127" t="s">
        <v>2619</v>
      </c>
      <c r="H128" s="127"/>
      <c r="I128" s="127"/>
      <c r="J128" s="185"/>
      <c r="K128" s="185"/>
      <c r="L128" s="193">
        <v>90.29</v>
      </c>
    </row>
    <row r="129" spans="1:12" ht="18.75" customHeight="1" x14ac:dyDescent="0.3">
      <c r="A129" s="323"/>
      <c r="B129" s="122" t="s">
        <v>3079</v>
      </c>
      <c r="C129" s="123" t="s">
        <v>3080</v>
      </c>
      <c r="D129" s="210" t="s">
        <v>3081</v>
      </c>
      <c r="E129" s="123" t="s">
        <v>3082</v>
      </c>
      <c r="F129" s="127"/>
      <c r="G129" s="127" t="s">
        <v>2852</v>
      </c>
      <c r="H129" s="127"/>
      <c r="I129" s="127"/>
      <c r="J129" s="185"/>
      <c r="K129" s="185"/>
      <c r="L129" s="193">
        <v>24</v>
      </c>
    </row>
    <row r="130" spans="1:12" ht="18.75" customHeight="1" x14ac:dyDescent="0.3">
      <c r="A130" s="323"/>
      <c r="B130" s="122" t="s">
        <v>3083</v>
      </c>
      <c r="C130" s="123" t="s">
        <v>3084</v>
      </c>
      <c r="D130" s="210" t="s">
        <v>5127</v>
      </c>
      <c r="E130" s="123" t="s">
        <v>3085</v>
      </c>
      <c r="F130" s="127"/>
      <c r="G130" s="127" t="s">
        <v>2753</v>
      </c>
      <c r="H130" s="127"/>
      <c r="I130" s="127"/>
      <c r="J130" s="185"/>
      <c r="K130" s="185"/>
      <c r="L130" s="193">
        <v>111.3</v>
      </c>
    </row>
    <row r="131" spans="1:12" ht="18.75" customHeight="1" x14ac:dyDescent="0.3">
      <c r="A131" s="323"/>
      <c r="B131" s="122" t="s">
        <v>3086</v>
      </c>
      <c r="C131" s="123" t="s">
        <v>3087</v>
      </c>
      <c r="D131" s="210" t="s">
        <v>3088</v>
      </c>
      <c r="E131" s="123" t="s">
        <v>3089</v>
      </c>
      <c r="F131" s="127"/>
      <c r="G131" s="127" t="s">
        <v>2878</v>
      </c>
      <c r="H131" s="127"/>
      <c r="I131" s="127"/>
      <c r="J131" s="185"/>
      <c r="K131" s="185"/>
      <c r="L131" s="193">
        <v>32</v>
      </c>
    </row>
    <row r="132" spans="1:12" ht="18.75" customHeight="1" x14ac:dyDescent="0.3">
      <c r="A132" s="323"/>
      <c r="B132" s="122" t="s">
        <v>3090</v>
      </c>
      <c r="C132" s="123" t="s">
        <v>3091</v>
      </c>
      <c r="D132" s="210" t="s">
        <v>3092</v>
      </c>
      <c r="E132" s="123" t="s">
        <v>2651</v>
      </c>
      <c r="F132" s="127"/>
      <c r="G132" s="127" t="s">
        <v>2975</v>
      </c>
      <c r="H132" s="127"/>
      <c r="I132" s="127"/>
      <c r="J132" s="185"/>
      <c r="K132" s="185"/>
      <c r="L132" s="193">
        <v>136.78</v>
      </c>
    </row>
    <row r="133" spans="1:12" ht="18.75" customHeight="1" x14ac:dyDescent="0.3">
      <c r="A133" s="323"/>
      <c r="B133" s="122" t="s">
        <v>3093</v>
      </c>
      <c r="C133" s="123" t="s">
        <v>3094</v>
      </c>
      <c r="D133" s="210" t="s">
        <v>3095</v>
      </c>
      <c r="E133" s="123" t="s">
        <v>3096</v>
      </c>
      <c r="F133" s="127"/>
      <c r="G133" s="127" t="s">
        <v>2836</v>
      </c>
      <c r="H133" s="127"/>
      <c r="I133" s="127"/>
      <c r="J133" s="185"/>
      <c r="K133" s="185"/>
      <c r="L133" s="193">
        <v>0</v>
      </c>
    </row>
    <row r="134" spans="1:12" ht="18.75" customHeight="1" x14ac:dyDescent="0.3">
      <c r="A134" s="323"/>
      <c r="B134" s="122" t="s">
        <v>3097</v>
      </c>
      <c r="C134" s="123" t="s">
        <v>3098</v>
      </c>
      <c r="D134" s="210" t="s">
        <v>3099</v>
      </c>
      <c r="E134" s="123" t="s">
        <v>3100</v>
      </c>
      <c r="F134" s="127"/>
      <c r="G134" s="127" t="s">
        <v>2762</v>
      </c>
      <c r="H134" s="127"/>
      <c r="I134" s="127"/>
      <c r="J134" s="185"/>
      <c r="K134" s="185"/>
      <c r="L134" s="193">
        <v>74.11</v>
      </c>
    </row>
    <row r="135" spans="1:12" ht="18.75" customHeight="1" x14ac:dyDescent="0.3">
      <c r="A135" s="323"/>
      <c r="B135" s="122" t="s">
        <v>3101</v>
      </c>
      <c r="C135" s="123" t="s">
        <v>2876</v>
      </c>
      <c r="D135" s="210" t="s">
        <v>3102</v>
      </c>
      <c r="E135" s="123" t="s">
        <v>3103</v>
      </c>
      <c r="F135" s="127"/>
      <c r="G135" s="127" t="s">
        <v>2623</v>
      </c>
      <c r="H135" s="127"/>
      <c r="I135" s="127"/>
      <c r="J135" s="185"/>
      <c r="K135" s="185"/>
      <c r="L135" s="193">
        <v>80.08</v>
      </c>
    </row>
    <row r="136" spans="1:12" ht="18.75" customHeight="1" x14ac:dyDescent="0.3">
      <c r="A136" s="323"/>
      <c r="B136" s="122" t="s">
        <v>3104</v>
      </c>
      <c r="C136" s="123" t="s">
        <v>3105</v>
      </c>
      <c r="D136" s="210" t="s">
        <v>5126</v>
      </c>
      <c r="E136" s="123" t="s">
        <v>3106</v>
      </c>
      <c r="F136" s="127"/>
      <c r="G136" s="127" t="s">
        <v>2623</v>
      </c>
      <c r="H136" s="127"/>
      <c r="I136" s="127"/>
      <c r="J136" s="185"/>
      <c r="K136" s="185"/>
      <c r="L136" s="193">
        <v>93.98</v>
      </c>
    </row>
    <row r="137" spans="1:12" ht="18.75" customHeight="1" x14ac:dyDescent="0.3">
      <c r="A137" s="323"/>
      <c r="B137" s="122" t="s">
        <v>3107</v>
      </c>
      <c r="C137" s="123" t="s">
        <v>3108</v>
      </c>
      <c r="D137" s="210" t="s">
        <v>3109</v>
      </c>
      <c r="E137" s="123" t="s">
        <v>3110</v>
      </c>
      <c r="F137" s="127"/>
      <c r="G137" s="127" t="s">
        <v>2895</v>
      </c>
      <c r="H137" s="127"/>
      <c r="I137" s="127"/>
      <c r="J137" s="185"/>
      <c r="K137" s="185"/>
      <c r="L137" s="193">
        <v>67.2</v>
      </c>
    </row>
    <row r="138" spans="1:12" ht="18.75" customHeight="1" x14ac:dyDescent="0.3">
      <c r="A138" s="323"/>
      <c r="B138" s="122" t="s">
        <v>3111</v>
      </c>
      <c r="C138" s="123" t="s">
        <v>3112</v>
      </c>
      <c r="D138" s="210" t="s">
        <v>3113</v>
      </c>
      <c r="E138" s="123" t="s">
        <v>3114</v>
      </c>
      <c r="F138" s="127"/>
      <c r="G138" s="127" t="s">
        <v>2623</v>
      </c>
      <c r="H138" s="127"/>
      <c r="I138" s="127"/>
      <c r="J138" s="185"/>
      <c r="K138" s="185"/>
      <c r="L138" s="193">
        <v>77.760000000000005</v>
      </c>
    </row>
    <row r="139" spans="1:12" ht="18.75" customHeight="1" x14ac:dyDescent="0.3">
      <c r="A139" s="323"/>
      <c r="B139" s="122" t="s">
        <v>3115</v>
      </c>
      <c r="C139" s="123" t="s">
        <v>3116</v>
      </c>
      <c r="D139" s="210" t="s">
        <v>3117</v>
      </c>
      <c r="E139" s="123" t="s">
        <v>3118</v>
      </c>
      <c r="F139" s="127"/>
      <c r="G139" s="127" t="s">
        <v>2860</v>
      </c>
      <c r="H139" s="127"/>
      <c r="I139" s="127"/>
      <c r="J139" s="185"/>
      <c r="K139" s="185"/>
      <c r="L139" s="193">
        <v>71.34</v>
      </c>
    </row>
    <row r="140" spans="1:12" ht="18.75" customHeight="1" x14ac:dyDescent="0.3">
      <c r="A140" s="323"/>
      <c r="B140" s="122" t="s">
        <v>3119</v>
      </c>
      <c r="C140" s="123" t="s">
        <v>3120</v>
      </c>
      <c r="D140" s="210" t="s">
        <v>3121</v>
      </c>
      <c r="E140" s="123" t="s">
        <v>3122</v>
      </c>
      <c r="F140" s="127"/>
      <c r="G140" s="127" t="s">
        <v>2619</v>
      </c>
      <c r="H140" s="127"/>
      <c r="I140" s="127"/>
      <c r="J140" s="185"/>
      <c r="K140" s="185"/>
      <c r="L140" s="193">
        <v>84.31</v>
      </c>
    </row>
    <row r="141" spans="1:12" ht="18.75" customHeight="1" x14ac:dyDescent="0.3">
      <c r="A141" s="323"/>
      <c r="B141" s="122" t="s">
        <v>3123</v>
      </c>
      <c r="C141" s="123" t="s">
        <v>3124</v>
      </c>
      <c r="D141" s="210" t="s">
        <v>3125</v>
      </c>
      <c r="E141" s="123" t="s">
        <v>3126</v>
      </c>
      <c r="F141" s="127"/>
      <c r="G141" s="127" t="s">
        <v>2852</v>
      </c>
      <c r="H141" s="127"/>
      <c r="I141" s="127"/>
      <c r="J141" s="185"/>
      <c r="K141" s="185"/>
      <c r="L141" s="193">
        <v>100.9</v>
      </c>
    </row>
    <row r="142" spans="1:12" ht="18.75" customHeight="1" x14ac:dyDescent="0.3">
      <c r="A142" s="323"/>
      <c r="B142" s="122" t="s">
        <v>3127</v>
      </c>
      <c r="C142" s="123" t="s">
        <v>3128</v>
      </c>
      <c r="D142" s="210" t="s">
        <v>3129</v>
      </c>
      <c r="E142" s="123" t="s">
        <v>2651</v>
      </c>
      <c r="F142" s="127"/>
      <c r="G142" s="127" t="s">
        <v>2860</v>
      </c>
      <c r="H142" s="127"/>
      <c r="I142" s="127"/>
      <c r="J142" s="185"/>
      <c r="K142" s="185"/>
      <c r="L142" s="193">
        <v>86.45</v>
      </c>
    </row>
    <row r="143" spans="1:12" ht="18.75" customHeight="1" x14ac:dyDescent="0.3">
      <c r="A143" s="323"/>
      <c r="B143" s="122" t="s">
        <v>3130</v>
      </c>
      <c r="C143" s="123" t="s">
        <v>3131</v>
      </c>
      <c r="D143" s="210" t="s">
        <v>3132</v>
      </c>
      <c r="E143" s="123" t="s">
        <v>3133</v>
      </c>
      <c r="F143" s="127"/>
      <c r="G143" s="127" t="s">
        <v>2975</v>
      </c>
      <c r="H143" s="127"/>
      <c r="I143" s="127"/>
      <c r="J143" s="185"/>
      <c r="K143" s="185"/>
      <c r="L143" s="193">
        <v>99.97</v>
      </c>
    </row>
    <row r="144" spans="1:12" ht="18.75" customHeight="1" x14ac:dyDescent="0.3">
      <c r="A144" s="323"/>
      <c r="B144" s="122" t="s">
        <v>3134</v>
      </c>
      <c r="C144" s="123" t="s">
        <v>3135</v>
      </c>
      <c r="D144" s="210" t="s">
        <v>3132</v>
      </c>
      <c r="E144" s="123" t="s">
        <v>2651</v>
      </c>
      <c r="F144" s="127"/>
      <c r="G144" s="127" t="s">
        <v>2852</v>
      </c>
      <c r="H144" s="127"/>
      <c r="I144" s="127"/>
      <c r="J144" s="185"/>
      <c r="K144" s="185"/>
      <c r="L144" s="193">
        <v>48.39</v>
      </c>
    </row>
    <row r="145" spans="1:12" ht="18.75" customHeight="1" x14ac:dyDescent="0.3">
      <c r="A145" s="323"/>
      <c r="B145" s="122" t="s">
        <v>3136</v>
      </c>
      <c r="C145" s="123" t="s">
        <v>3137</v>
      </c>
      <c r="D145" s="210" t="s">
        <v>3138</v>
      </c>
      <c r="E145" s="123" t="s">
        <v>3139</v>
      </c>
      <c r="F145" s="127"/>
      <c r="G145" s="127" t="s">
        <v>2619</v>
      </c>
      <c r="H145" s="127"/>
      <c r="I145" s="127"/>
      <c r="J145" s="185"/>
      <c r="K145" s="185"/>
      <c r="L145" s="193">
        <v>70.94</v>
      </c>
    </row>
    <row r="146" spans="1:12" ht="18.75" customHeight="1" x14ac:dyDescent="0.3">
      <c r="A146" s="323"/>
      <c r="B146" s="122" t="s">
        <v>3140</v>
      </c>
      <c r="C146" s="123" t="s">
        <v>3141</v>
      </c>
      <c r="D146" s="210" t="s">
        <v>3142</v>
      </c>
      <c r="E146" s="123" t="s">
        <v>3143</v>
      </c>
      <c r="F146" s="127"/>
      <c r="G146" s="127" t="s">
        <v>2753</v>
      </c>
      <c r="H146" s="127"/>
      <c r="I146" s="127"/>
      <c r="J146" s="185"/>
      <c r="K146" s="185"/>
      <c r="L146" s="193">
        <v>39.9</v>
      </c>
    </row>
    <row r="147" spans="1:12" ht="18.75" customHeight="1" x14ac:dyDescent="0.3">
      <c r="A147" s="323"/>
      <c r="B147" s="122" t="s">
        <v>3144</v>
      </c>
      <c r="C147" s="123" t="s">
        <v>3145</v>
      </c>
      <c r="D147" s="210" t="s">
        <v>3146</v>
      </c>
      <c r="E147" s="123" t="s">
        <v>3147</v>
      </c>
      <c r="F147" s="127"/>
      <c r="G147" s="127" t="s">
        <v>2852</v>
      </c>
      <c r="H147" s="127"/>
      <c r="I147" s="127"/>
      <c r="J147" s="185"/>
      <c r="K147" s="185"/>
      <c r="L147" s="193">
        <v>72.760000000000005</v>
      </c>
    </row>
    <row r="148" spans="1:12" ht="18.75" customHeight="1" x14ac:dyDescent="0.3">
      <c r="A148" s="323"/>
      <c r="B148" s="122" t="s">
        <v>3148</v>
      </c>
      <c r="C148" s="123" t="s">
        <v>3149</v>
      </c>
      <c r="D148" s="210" t="s">
        <v>3150</v>
      </c>
      <c r="E148" s="123" t="s">
        <v>3151</v>
      </c>
      <c r="F148" s="127"/>
      <c r="G148" s="127" t="s">
        <v>2619</v>
      </c>
      <c r="H148" s="127"/>
      <c r="I148" s="127"/>
      <c r="J148" s="185"/>
      <c r="K148" s="185"/>
      <c r="L148" s="193">
        <v>117.57</v>
      </c>
    </row>
    <row r="149" spans="1:12" ht="18.75" customHeight="1" x14ac:dyDescent="0.3">
      <c r="A149" s="323"/>
      <c r="B149" s="122" t="s">
        <v>3152</v>
      </c>
      <c r="C149" s="123" t="s">
        <v>3153</v>
      </c>
      <c r="D149" s="210" t="s">
        <v>3154</v>
      </c>
      <c r="E149" s="123" t="s">
        <v>3155</v>
      </c>
      <c r="F149" s="127"/>
      <c r="G149" s="127" t="s">
        <v>2878</v>
      </c>
      <c r="H149" s="127"/>
      <c r="I149" s="127"/>
      <c r="J149" s="185"/>
      <c r="K149" s="185"/>
      <c r="L149" s="193">
        <v>64.77</v>
      </c>
    </row>
    <row r="150" spans="1:12" ht="18.75" customHeight="1" x14ac:dyDescent="0.3">
      <c r="A150" s="323"/>
      <c r="B150" s="122" t="s">
        <v>3156</v>
      </c>
      <c r="C150" s="123" t="s">
        <v>3157</v>
      </c>
      <c r="D150" s="210" t="s">
        <v>3158</v>
      </c>
      <c r="E150" s="123" t="s">
        <v>3159</v>
      </c>
      <c r="F150" s="127"/>
      <c r="G150" s="127" t="s">
        <v>2619</v>
      </c>
      <c r="H150" s="127"/>
      <c r="I150" s="127"/>
      <c r="J150" s="185"/>
      <c r="K150" s="185"/>
      <c r="L150" s="193">
        <v>69.5</v>
      </c>
    </row>
    <row r="151" spans="1:12" ht="18.75" customHeight="1" x14ac:dyDescent="0.3">
      <c r="A151" s="323"/>
      <c r="B151" s="122" t="s">
        <v>3160</v>
      </c>
      <c r="C151" s="123" t="s">
        <v>3161</v>
      </c>
      <c r="D151" s="210" t="s">
        <v>3162</v>
      </c>
      <c r="E151" s="123" t="s">
        <v>3163</v>
      </c>
      <c r="F151" s="127"/>
      <c r="G151" s="127" t="s">
        <v>2623</v>
      </c>
      <c r="H151" s="127"/>
      <c r="I151" s="127"/>
      <c r="J151" s="185"/>
      <c r="K151" s="185"/>
      <c r="L151" s="193">
        <v>23.04</v>
      </c>
    </row>
    <row r="152" spans="1:12" ht="18.75" customHeight="1" x14ac:dyDescent="0.3">
      <c r="A152" s="323"/>
      <c r="B152" s="122" t="s">
        <v>3164</v>
      </c>
      <c r="C152" s="123" t="s">
        <v>3165</v>
      </c>
      <c r="D152" s="210" t="s">
        <v>3166</v>
      </c>
      <c r="E152" s="123" t="s">
        <v>3167</v>
      </c>
      <c r="F152" s="127"/>
      <c r="G152" s="127" t="s">
        <v>3168</v>
      </c>
      <c r="H152" s="127"/>
      <c r="I152" s="127"/>
      <c r="J152" s="185"/>
      <c r="K152" s="185"/>
      <c r="L152" s="193">
        <v>122.94</v>
      </c>
    </row>
    <row r="153" spans="1:12" ht="18.75" customHeight="1" x14ac:dyDescent="0.3">
      <c r="A153" s="323"/>
      <c r="B153" s="122" t="s">
        <v>3169</v>
      </c>
      <c r="C153" s="123" t="s">
        <v>3170</v>
      </c>
      <c r="D153" s="210" t="s">
        <v>3171</v>
      </c>
      <c r="E153" s="123" t="s">
        <v>3172</v>
      </c>
      <c r="F153" s="127"/>
      <c r="G153" s="127" t="s">
        <v>2619</v>
      </c>
      <c r="H153" s="127"/>
      <c r="I153" s="127"/>
      <c r="J153" s="185"/>
      <c r="K153" s="185"/>
      <c r="L153" s="193">
        <v>45.4</v>
      </c>
    </row>
    <row r="154" spans="1:12" ht="18.75" customHeight="1" x14ac:dyDescent="0.3">
      <c r="A154" s="323"/>
      <c r="B154" s="122" t="s">
        <v>3173</v>
      </c>
      <c r="C154" s="123" t="s">
        <v>3174</v>
      </c>
      <c r="D154" s="210" t="s">
        <v>3175</v>
      </c>
      <c r="E154" s="123" t="s">
        <v>3176</v>
      </c>
      <c r="F154" s="127"/>
      <c r="G154" s="127" t="s">
        <v>2860</v>
      </c>
      <c r="H154" s="127"/>
      <c r="I154" s="127"/>
      <c r="J154" s="185"/>
      <c r="K154" s="185"/>
      <c r="L154" s="193">
        <v>120.3</v>
      </c>
    </row>
    <row r="155" spans="1:12" ht="18.75" customHeight="1" x14ac:dyDescent="0.3">
      <c r="A155" s="323"/>
      <c r="B155" s="122" t="s">
        <v>3177</v>
      </c>
      <c r="C155" s="123" t="s">
        <v>3178</v>
      </c>
      <c r="D155" s="210" t="s">
        <v>3179</v>
      </c>
      <c r="E155" s="123" t="s">
        <v>3180</v>
      </c>
      <c r="F155" s="127"/>
      <c r="G155" s="127" t="s">
        <v>2975</v>
      </c>
      <c r="H155" s="127"/>
      <c r="I155" s="127"/>
      <c r="J155" s="185"/>
      <c r="K155" s="185"/>
      <c r="L155" s="193">
        <v>88.7</v>
      </c>
    </row>
    <row r="156" spans="1:12" ht="18.75" customHeight="1" x14ac:dyDescent="0.3">
      <c r="A156" s="323"/>
      <c r="B156" s="122" t="s">
        <v>3181</v>
      </c>
      <c r="C156" s="123" t="s">
        <v>3182</v>
      </c>
      <c r="D156" s="210" t="s">
        <v>3183</v>
      </c>
      <c r="E156" s="123" t="s">
        <v>3184</v>
      </c>
      <c r="F156" s="127"/>
      <c r="G156" s="127" t="s">
        <v>2623</v>
      </c>
      <c r="H156" s="127"/>
      <c r="I156" s="127"/>
      <c r="J156" s="185"/>
      <c r="K156" s="185"/>
      <c r="L156" s="193">
        <v>56.84</v>
      </c>
    </row>
    <row r="157" spans="1:12" ht="18.75" customHeight="1" x14ac:dyDescent="0.3">
      <c r="A157" s="323"/>
      <c r="B157" s="122" t="s">
        <v>3185</v>
      </c>
      <c r="C157" s="123" t="s">
        <v>3186</v>
      </c>
      <c r="D157" s="210" t="s">
        <v>3187</v>
      </c>
      <c r="E157" s="123" t="s">
        <v>3188</v>
      </c>
      <c r="F157" s="127"/>
      <c r="G157" s="127" t="s">
        <v>2619</v>
      </c>
      <c r="H157" s="127"/>
      <c r="I157" s="127"/>
      <c r="J157" s="185"/>
      <c r="K157" s="185"/>
      <c r="L157" s="193">
        <v>46.9</v>
      </c>
    </row>
    <row r="158" spans="1:12" ht="18.75" customHeight="1" x14ac:dyDescent="0.3">
      <c r="A158" s="323"/>
      <c r="B158" s="122" t="s">
        <v>3189</v>
      </c>
      <c r="C158" s="123" t="s">
        <v>3190</v>
      </c>
      <c r="D158" s="210" t="s">
        <v>3191</v>
      </c>
      <c r="E158" s="123" t="s">
        <v>3192</v>
      </c>
      <c r="F158" s="127"/>
      <c r="G158" s="127" t="s">
        <v>2975</v>
      </c>
      <c r="H158" s="127"/>
      <c r="I158" s="127"/>
      <c r="J158" s="185"/>
      <c r="K158" s="185"/>
      <c r="L158" s="193">
        <v>54.55</v>
      </c>
    </row>
    <row r="159" spans="1:12" ht="18.75" customHeight="1" x14ac:dyDescent="0.3">
      <c r="A159" s="323"/>
      <c r="B159" s="122" t="s">
        <v>3193</v>
      </c>
      <c r="C159" s="123" t="s">
        <v>3194</v>
      </c>
      <c r="D159" s="210" t="s">
        <v>3195</v>
      </c>
      <c r="E159" s="123" t="s">
        <v>3196</v>
      </c>
      <c r="F159" s="127"/>
      <c r="G159" s="127" t="s">
        <v>2895</v>
      </c>
      <c r="H159" s="127"/>
      <c r="I159" s="127"/>
      <c r="J159" s="185"/>
      <c r="K159" s="185"/>
      <c r="L159" s="193">
        <v>97.44</v>
      </c>
    </row>
    <row r="160" spans="1:12" ht="18.75" customHeight="1" x14ac:dyDescent="0.3">
      <c r="A160" s="323"/>
      <c r="B160" s="122" t="s">
        <v>3197</v>
      </c>
      <c r="C160" s="123" t="s">
        <v>3198</v>
      </c>
      <c r="D160" s="210" t="s">
        <v>3199</v>
      </c>
      <c r="E160" s="123" t="s">
        <v>3200</v>
      </c>
      <c r="F160" s="127"/>
      <c r="G160" s="127" t="s">
        <v>2619</v>
      </c>
      <c r="H160" s="127"/>
      <c r="I160" s="127"/>
      <c r="J160" s="185"/>
      <c r="K160" s="185"/>
      <c r="L160" s="193">
        <v>83.01</v>
      </c>
    </row>
    <row r="161" spans="1:12" ht="18.75" customHeight="1" x14ac:dyDescent="0.3">
      <c r="A161" s="323"/>
      <c r="B161" s="122" t="s">
        <v>3201</v>
      </c>
      <c r="C161" s="123" t="s">
        <v>348</v>
      </c>
      <c r="D161" s="210" t="s">
        <v>3202</v>
      </c>
      <c r="E161" s="123" t="s">
        <v>3203</v>
      </c>
      <c r="F161" s="127"/>
      <c r="G161" s="127" t="s">
        <v>2852</v>
      </c>
      <c r="H161" s="127"/>
      <c r="I161" s="127"/>
      <c r="J161" s="185"/>
      <c r="K161" s="185"/>
      <c r="L161" s="193">
        <v>80.849999999999994</v>
      </c>
    </row>
    <row r="162" spans="1:12" ht="18.75" customHeight="1" x14ac:dyDescent="0.3">
      <c r="A162" s="323"/>
      <c r="B162" s="122" t="s">
        <v>3204</v>
      </c>
      <c r="C162" s="123" t="s">
        <v>3205</v>
      </c>
      <c r="D162" s="210" t="s">
        <v>3206</v>
      </c>
      <c r="E162" s="123" t="s">
        <v>3207</v>
      </c>
      <c r="F162" s="127"/>
      <c r="G162" s="127" t="s">
        <v>2753</v>
      </c>
      <c r="H162" s="127"/>
      <c r="I162" s="127"/>
      <c r="J162" s="185"/>
      <c r="K162" s="185"/>
      <c r="L162" s="193">
        <v>82.3</v>
      </c>
    </row>
    <row r="163" spans="1:12" ht="18.75" customHeight="1" x14ac:dyDescent="0.3">
      <c r="A163" s="323"/>
      <c r="B163" s="122" t="s">
        <v>3208</v>
      </c>
      <c r="C163" s="123" t="s">
        <v>3209</v>
      </c>
      <c r="D163" s="210" t="s">
        <v>3210</v>
      </c>
      <c r="E163" s="123" t="s">
        <v>3211</v>
      </c>
      <c r="F163" s="127"/>
      <c r="G163" s="127" t="s">
        <v>2860</v>
      </c>
      <c r="H163" s="127"/>
      <c r="I163" s="127"/>
      <c r="J163" s="185"/>
      <c r="K163" s="185"/>
      <c r="L163" s="193">
        <v>202.96</v>
      </c>
    </row>
    <row r="164" spans="1:12" ht="18.75" customHeight="1" x14ac:dyDescent="0.3">
      <c r="A164" s="323"/>
      <c r="B164" s="122" t="s">
        <v>3212</v>
      </c>
      <c r="C164" s="123" t="s">
        <v>3213</v>
      </c>
      <c r="D164" s="210" t="s">
        <v>3214</v>
      </c>
      <c r="E164" s="123" t="s">
        <v>3215</v>
      </c>
      <c r="F164" s="127"/>
      <c r="G164" s="127" t="s">
        <v>2652</v>
      </c>
      <c r="H164" s="127"/>
      <c r="I164" s="127"/>
      <c r="J164" s="185"/>
      <c r="K164" s="185"/>
      <c r="L164" s="193">
        <v>35</v>
      </c>
    </row>
    <row r="165" spans="1:12" ht="18.75" customHeight="1" x14ac:dyDescent="0.3">
      <c r="A165" s="323"/>
      <c r="B165" s="122" t="s">
        <v>3216</v>
      </c>
      <c r="C165" s="123" t="s">
        <v>3217</v>
      </c>
      <c r="D165" s="210" t="s">
        <v>3218</v>
      </c>
      <c r="E165" s="123" t="s">
        <v>3219</v>
      </c>
      <c r="F165" s="127"/>
      <c r="G165" s="127" t="s">
        <v>2623</v>
      </c>
      <c r="H165" s="127"/>
      <c r="I165" s="127"/>
      <c r="J165" s="185"/>
      <c r="K165" s="185"/>
      <c r="L165" s="193">
        <v>44.5</v>
      </c>
    </row>
    <row r="166" spans="1:12" ht="18.75" customHeight="1" x14ac:dyDescent="0.3">
      <c r="A166" s="323"/>
      <c r="B166" s="122" t="s">
        <v>3220</v>
      </c>
      <c r="C166" s="123" t="s">
        <v>3221</v>
      </c>
      <c r="D166" s="210" t="s">
        <v>3222</v>
      </c>
      <c r="E166" s="123" t="s">
        <v>3223</v>
      </c>
      <c r="F166" s="127"/>
      <c r="G166" s="127" t="s">
        <v>2619</v>
      </c>
      <c r="H166" s="127"/>
      <c r="I166" s="127"/>
      <c r="J166" s="185"/>
      <c r="K166" s="185"/>
      <c r="L166" s="193">
        <v>74.7</v>
      </c>
    </row>
    <row r="167" spans="1:12" ht="18.75" customHeight="1" x14ac:dyDescent="0.3">
      <c r="A167" s="323"/>
      <c r="B167" s="122" t="s">
        <v>3224</v>
      </c>
      <c r="C167" s="123" t="s">
        <v>3225</v>
      </c>
      <c r="D167" s="210" t="s">
        <v>3226</v>
      </c>
      <c r="E167" s="123" t="s">
        <v>3227</v>
      </c>
      <c r="F167" s="127"/>
      <c r="G167" s="127" t="s">
        <v>2762</v>
      </c>
      <c r="H167" s="127"/>
      <c r="I167" s="127"/>
      <c r="J167" s="185"/>
      <c r="K167" s="185"/>
      <c r="L167" s="193">
        <v>108</v>
      </c>
    </row>
    <row r="168" spans="1:12" ht="18.75" customHeight="1" x14ac:dyDescent="0.3">
      <c r="A168" s="323"/>
      <c r="B168" s="122" t="s">
        <v>3228</v>
      </c>
      <c r="C168" s="123" t="s">
        <v>3229</v>
      </c>
      <c r="D168" s="210" t="s">
        <v>3230</v>
      </c>
      <c r="E168" s="123" t="s">
        <v>3231</v>
      </c>
      <c r="F168" s="127"/>
      <c r="G168" s="127" t="s">
        <v>2619</v>
      </c>
      <c r="H168" s="127"/>
      <c r="I168" s="127"/>
      <c r="J168" s="185"/>
      <c r="K168" s="185"/>
      <c r="L168" s="193">
        <v>108.8</v>
      </c>
    </row>
    <row r="169" spans="1:12" ht="18.75" customHeight="1" x14ac:dyDescent="0.3">
      <c r="A169" s="323"/>
      <c r="B169" s="122" t="s">
        <v>3232</v>
      </c>
      <c r="C169" s="123" t="s">
        <v>3233</v>
      </c>
      <c r="D169" s="210" t="s">
        <v>3234</v>
      </c>
      <c r="E169" s="123" t="s">
        <v>3235</v>
      </c>
      <c r="F169" s="127"/>
      <c r="G169" s="127" t="s">
        <v>2852</v>
      </c>
      <c r="H169" s="127"/>
      <c r="I169" s="127"/>
      <c r="J169" s="185"/>
      <c r="K169" s="185"/>
      <c r="L169" s="193">
        <v>14.8</v>
      </c>
    </row>
    <row r="170" spans="1:12" ht="18.75" customHeight="1" x14ac:dyDescent="0.3">
      <c r="A170" s="323"/>
      <c r="B170" s="122" t="s">
        <v>3236</v>
      </c>
      <c r="C170" s="123" t="s">
        <v>3237</v>
      </c>
      <c r="D170" s="210" t="s">
        <v>3238</v>
      </c>
      <c r="E170" s="123" t="s">
        <v>3239</v>
      </c>
      <c r="F170" s="127"/>
      <c r="G170" s="127" t="s">
        <v>2619</v>
      </c>
      <c r="H170" s="127"/>
      <c r="I170" s="127"/>
      <c r="J170" s="185"/>
      <c r="K170" s="185"/>
      <c r="L170" s="193">
        <v>84.48</v>
      </c>
    </row>
    <row r="171" spans="1:12" ht="18.75" customHeight="1" x14ac:dyDescent="0.3">
      <c r="A171" s="323"/>
      <c r="B171" s="122" t="s">
        <v>3240</v>
      </c>
      <c r="C171" s="123" t="s">
        <v>3241</v>
      </c>
      <c r="D171" s="210" t="s">
        <v>3242</v>
      </c>
      <c r="E171" s="123" t="s">
        <v>3243</v>
      </c>
      <c r="F171" s="127"/>
      <c r="G171" s="127" t="s">
        <v>2619</v>
      </c>
      <c r="H171" s="127"/>
      <c r="I171" s="127"/>
      <c r="J171" s="185"/>
      <c r="K171" s="185"/>
      <c r="L171" s="193">
        <v>95.63</v>
      </c>
    </row>
    <row r="172" spans="1:12" ht="18.75" customHeight="1" x14ac:dyDescent="0.3">
      <c r="A172" s="323"/>
      <c r="B172" s="122" t="s">
        <v>3244</v>
      </c>
      <c r="C172" s="123" t="s">
        <v>3245</v>
      </c>
      <c r="D172" s="210" t="s">
        <v>3246</v>
      </c>
      <c r="E172" s="123" t="s">
        <v>3247</v>
      </c>
      <c r="F172" s="127"/>
      <c r="G172" s="127" t="s">
        <v>2753</v>
      </c>
      <c r="H172" s="127"/>
      <c r="I172" s="127"/>
      <c r="J172" s="185"/>
      <c r="K172" s="185"/>
      <c r="L172" s="193">
        <v>148.1</v>
      </c>
    </row>
    <row r="173" spans="1:12" ht="18.75" customHeight="1" x14ac:dyDescent="0.3">
      <c r="A173" s="323"/>
      <c r="B173" s="122" t="s">
        <v>3248</v>
      </c>
      <c r="C173" s="123" t="s">
        <v>3249</v>
      </c>
      <c r="D173" s="210" t="s">
        <v>3250</v>
      </c>
      <c r="E173" s="123" t="s">
        <v>3251</v>
      </c>
      <c r="F173" s="127"/>
      <c r="G173" s="127" t="s">
        <v>2619</v>
      </c>
      <c r="H173" s="127"/>
      <c r="I173" s="127"/>
      <c r="J173" s="185"/>
      <c r="K173" s="185"/>
      <c r="L173" s="193">
        <v>168.12</v>
      </c>
    </row>
    <row r="174" spans="1:12" ht="18.75" customHeight="1" x14ac:dyDescent="0.3">
      <c r="A174" s="323"/>
      <c r="B174" s="122" t="s">
        <v>3252</v>
      </c>
      <c r="C174" s="123" t="s">
        <v>3253</v>
      </c>
      <c r="D174" s="210" t="s">
        <v>3254</v>
      </c>
      <c r="E174" s="123" t="s">
        <v>3255</v>
      </c>
      <c r="F174" s="127"/>
      <c r="G174" s="127" t="s">
        <v>2852</v>
      </c>
      <c r="H174" s="127"/>
      <c r="I174" s="127"/>
      <c r="J174" s="185"/>
      <c r="K174" s="185"/>
      <c r="L174" s="193">
        <v>83.06</v>
      </c>
    </row>
    <row r="175" spans="1:12" ht="18.75" customHeight="1" x14ac:dyDescent="0.3">
      <c r="A175" s="323"/>
      <c r="B175" s="122" t="s">
        <v>3256</v>
      </c>
      <c r="C175" s="123" t="s">
        <v>3257</v>
      </c>
      <c r="D175" s="210" t="s">
        <v>3258</v>
      </c>
      <c r="E175" s="123" t="s">
        <v>3259</v>
      </c>
      <c r="F175" s="127"/>
      <c r="G175" s="127" t="s">
        <v>2619</v>
      </c>
      <c r="H175" s="127"/>
      <c r="I175" s="127"/>
      <c r="J175" s="185"/>
      <c r="K175" s="185"/>
      <c r="L175" s="193">
        <v>74.900000000000006</v>
      </c>
    </row>
    <row r="176" spans="1:12" ht="18.75" customHeight="1" x14ac:dyDescent="0.3">
      <c r="A176" s="323"/>
      <c r="B176" s="122" t="s">
        <v>3260</v>
      </c>
      <c r="C176" s="123" t="s">
        <v>3261</v>
      </c>
      <c r="D176" s="210" t="s">
        <v>3262</v>
      </c>
      <c r="E176" s="123" t="s">
        <v>3263</v>
      </c>
      <c r="F176" s="127"/>
      <c r="G176" s="127" t="s">
        <v>2631</v>
      </c>
      <c r="H176" s="127"/>
      <c r="I176" s="127"/>
      <c r="J176" s="185"/>
      <c r="K176" s="185"/>
      <c r="L176" s="193">
        <v>124.57</v>
      </c>
    </row>
    <row r="177" spans="1:12" ht="18.75" customHeight="1" x14ac:dyDescent="0.3">
      <c r="A177" s="323"/>
      <c r="B177" s="122" t="s">
        <v>3264</v>
      </c>
      <c r="C177" s="123" t="s">
        <v>3265</v>
      </c>
      <c r="D177" s="210" t="s">
        <v>3266</v>
      </c>
      <c r="E177" s="123" t="s">
        <v>3267</v>
      </c>
      <c r="F177" s="127"/>
      <c r="G177" s="127" t="s">
        <v>2753</v>
      </c>
      <c r="H177" s="127"/>
      <c r="I177" s="127"/>
      <c r="J177" s="185"/>
      <c r="K177" s="185"/>
      <c r="L177" s="193">
        <v>55.52</v>
      </c>
    </row>
    <row r="178" spans="1:12" ht="18.75" customHeight="1" x14ac:dyDescent="0.3">
      <c r="A178" s="323"/>
      <c r="B178" s="122" t="s">
        <v>3268</v>
      </c>
      <c r="C178" s="123" t="s">
        <v>3269</v>
      </c>
      <c r="D178" s="210" t="s">
        <v>3270</v>
      </c>
      <c r="E178" s="123" t="s">
        <v>3271</v>
      </c>
      <c r="F178" s="127"/>
      <c r="G178" s="127" t="s">
        <v>2619</v>
      </c>
      <c r="H178" s="127"/>
      <c r="I178" s="127"/>
      <c r="J178" s="185"/>
      <c r="K178" s="185"/>
      <c r="L178" s="193">
        <v>46.08</v>
      </c>
    </row>
    <row r="179" spans="1:12" ht="18.75" customHeight="1" x14ac:dyDescent="0.3">
      <c r="A179" s="323"/>
      <c r="B179" s="122" t="s">
        <v>3272</v>
      </c>
      <c r="C179" s="123" t="s">
        <v>2423</v>
      </c>
      <c r="D179" s="210" t="s">
        <v>3273</v>
      </c>
      <c r="E179" s="123" t="s">
        <v>3274</v>
      </c>
      <c r="F179" s="127"/>
      <c r="G179" s="127" t="s">
        <v>2619</v>
      </c>
      <c r="H179" s="127"/>
      <c r="I179" s="127"/>
      <c r="J179" s="185"/>
      <c r="K179" s="185"/>
      <c r="L179" s="193">
        <v>0</v>
      </c>
    </row>
    <row r="180" spans="1:12" ht="18.75" customHeight="1" x14ac:dyDescent="0.3">
      <c r="A180" s="323"/>
      <c r="B180" s="122" t="s">
        <v>3275</v>
      </c>
      <c r="C180" s="123" t="s">
        <v>3276</v>
      </c>
      <c r="D180" s="210" t="s">
        <v>3277</v>
      </c>
      <c r="E180" s="123" t="s">
        <v>3278</v>
      </c>
      <c r="F180" s="127"/>
      <c r="G180" s="127" t="s">
        <v>2753</v>
      </c>
      <c r="H180" s="127"/>
      <c r="I180" s="127"/>
      <c r="J180" s="185"/>
      <c r="K180" s="185"/>
      <c r="L180" s="193">
        <v>71.760000000000005</v>
      </c>
    </row>
    <row r="181" spans="1:12" ht="18.75" customHeight="1" x14ac:dyDescent="0.3">
      <c r="A181" s="323"/>
      <c r="B181" s="122" t="s">
        <v>3279</v>
      </c>
      <c r="C181" s="123" t="s">
        <v>3280</v>
      </c>
      <c r="D181" s="210" t="s">
        <v>3277</v>
      </c>
      <c r="E181" s="123" t="s">
        <v>3281</v>
      </c>
      <c r="F181" s="127"/>
      <c r="G181" s="127" t="s">
        <v>2878</v>
      </c>
      <c r="H181" s="127"/>
      <c r="I181" s="127"/>
      <c r="J181" s="185"/>
      <c r="K181" s="185"/>
      <c r="L181" s="193">
        <v>86</v>
      </c>
    </row>
    <row r="182" spans="1:12" ht="18.75" customHeight="1" x14ac:dyDescent="0.3">
      <c r="A182" s="323"/>
      <c r="B182" s="122" t="s">
        <v>3282</v>
      </c>
      <c r="C182" s="123" t="s">
        <v>3283</v>
      </c>
      <c r="D182" s="210" t="s">
        <v>3284</v>
      </c>
      <c r="E182" s="123" t="s">
        <v>3285</v>
      </c>
      <c r="F182" s="127"/>
      <c r="G182" s="127" t="s">
        <v>2619</v>
      </c>
      <c r="H182" s="127"/>
      <c r="I182" s="127"/>
      <c r="J182" s="185"/>
      <c r="K182" s="185"/>
      <c r="L182" s="193">
        <v>123.2</v>
      </c>
    </row>
    <row r="183" spans="1:12" ht="18.75" customHeight="1" x14ac:dyDescent="0.3">
      <c r="A183" s="323"/>
      <c r="B183" s="122" t="s">
        <v>3286</v>
      </c>
      <c r="C183" s="123" t="s">
        <v>3287</v>
      </c>
      <c r="D183" s="210" t="s">
        <v>3288</v>
      </c>
      <c r="E183" s="123" t="s">
        <v>3289</v>
      </c>
      <c r="F183" s="127"/>
      <c r="G183" s="127" t="s">
        <v>2762</v>
      </c>
      <c r="H183" s="127"/>
      <c r="I183" s="127"/>
      <c r="J183" s="185"/>
      <c r="K183" s="185"/>
      <c r="L183" s="193">
        <v>96.2</v>
      </c>
    </row>
    <row r="184" spans="1:12" ht="18.75" customHeight="1" x14ac:dyDescent="0.3">
      <c r="A184" s="323"/>
      <c r="B184" s="122" t="s">
        <v>3290</v>
      </c>
      <c r="C184" s="123" t="s">
        <v>348</v>
      </c>
      <c r="D184" s="210" t="s">
        <v>3288</v>
      </c>
      <c r="E184" s="123" t="s">
        <v>3291</v>
      </c>
      <c r="F184" s="127"/>
      <c r="G184" s="127" t="s">
        <v>2619</v>
      </c>
      <c r="H184" s="127"/>
      <c r="I184" s="127"/>
      <c r="J184" s="185"/>
      <c r="K184" s="185"/>
      <c r="L184" s="193">
        <v>136</v>
      </c>
    </row>
    <row r="185" spans="1:12" ht="18.75" customHeight="1" x14ac:dyDescent="0.3">
      <c r="A185" s="323"/>
      <c r="B185" s="122" t="s">
        <v>3292</v>
      </c>
      <c r="C185" s="123" t="s">
        <v>3293</v>
      </c>
      <c r="D185" s="210" t="s">
        <v>3294</v>
      </c>
      <c r="E185" s="123" t="s">
        <v>3295</v>
      </c>
      <c r="F185" s="127"/>
      <c r="G185" s="127" t="s">
        <v>2619</v>
      </c>
      <c r="H185" s="127"/>
      <c r="I185" s="127"/>
      <c r="J185" s="185"/>
      <c r="K185" s="185"/>
      <c r="L185" s="193">
        <v>42.87</v>
      </c>
    </row>
    <row r="186" spans="1:12" ht="18.75" customHeight="1" x14ac:dyDescent="0.3">
      <c r="A186" s="323"/>
      <c r="B186" s="122" t="s">
        <v>3296</v>
      </c>
      <c r="C186" s="123" t="s">
        <v>3297</v>
      </c>
      <c r="D186" s="210" t="s">
        <v>3298</v>
      </c>
      <c r="E186" s="123" t="s">
        <v>3299</v>
      </c>
      <c r="F186" s="127"/>
      <c r="G186" s="127" t="s">
        <v>2619</v>
      </c>
      <c r="H186" s="127"/>
      <c r="I186" s="127"/>
      <c r="J186" s="185"/>
      <c r="K186" s="185"/>
      <c r="L186" s="193">
        <v>194.3</v>
      </c>
    </row>
    <row r="187" spans="1:12" ht="18.75" customHeight="1" x14ac:dyDescent="0.3">
      <c r="A187" s="323"/>
      <c r="B187" s="122" t="s">
        <v>3300</v>
      </c>
      <c r="C187" s="123" t="s">
        <v>3301</v>
      </c>
      <c r="D187" s="210" t="s">
        <v>3302</v>
      </c>
      <c r="E187" s="123" t="s">
        <v>3303</v>
      </c>
      <c r="F187" s="127"/>
      <c r="G187" s="127" t="s">
        <v>2860</v>
      </c>
      <c r="H187" s="127"/>
      <c r="I187" s="127"/>
      <c r="J187" s="185"/>
      <c r="K187" s="185"/>
      <c r="L187" s="193">
        <v>185.56</v>
      </c>
    </row>
    <row r="188" spans="1:12" ht="18.75" customHeight="1" x14ac:dyDescent="0.3">
      <c r="A188" s="323"/>
      <c r="B188" s="122" t="s">
        <v>3304</v>
      </c>
      <c r="C188" s="123" t="s">
        <v>1364</v>
      </c>
      <c r="D188" s="210" t="s">
        <v>3305</v>
      </c>
      <c r="E188" s="123" t="s">
        <v>3306</v>
      </c>
      <c r="F188" s="127"/>
      <c r="G188" s="127" t="s">
        <v>2619</v>
      </c>
      <c r="H188" s="127"/>
      <c r="I188" s="127"/>
      <c r="J188" s="185"/>
      <c r="K188" s="185"/>
      <c r="L188" s="193">
        <v>132.09</v>
      </c>
    </row>
    <row r="189" spans="1:12" ht="18.75" customHeight="1" x14ac:dyDescent="0.3">
      <c r="A189" s="323"/>
      <c r="B189" s="122" t="s">
        <v>3307</v>
      </c>
      <c r="C189" s="123" t="s">
        <v>3308</v>
      </c>
      <c r="D189" s="210" t="s">
        <v>3309</v>
      </c>
      <c r="E189" s="123" t="s">
        <v>3310</v>
      </c>
      <c r="F189" s="127"/>
      <c r="G189" s="127" t="s">
        <v>2619</v>
      </c>
      <c r="H189" s="127"/>
      <c r="I189" s="127"/>
      <c r="J189" s="185"/>
      <c r="K189" s="185"/>
      <c r="L189" s="193">
        <v>119.7</v>
      </c>
    </row>
    <row r="190" spans="1:12" ht="18.75" customHeight="1" x14ac:dyDescent="0.3">
      <c r="A190" s="323"/>
      <c r="B190" s="122" t="s">
        <v>3311</v>
      </c>
      <c r="C190" s="123" t="s">
        <v>3312</v>
      </c>
      <c r="D190" s="210" t="s">
        <v>3313</v>
      </c>
      <c r="E190" s="123" t="s">
        <v>3314</v>
      </c>
      <c r="F190" s="127"/>
      <c r="G190" s="127" t="s">
        <v>2631</v>
      </c>
      <c r="H190" s="127"/>
      <c r="I190" s="127"/>
      <c r="J190" s="185"/>
      <c r="K190" s="185"/>
      <c r="L190" s="193">
        <v>78.97</v>
      </c>
    </row>
    <row r="191" spans="1:12" ht="18.75" customHeight="1" x14ac:dyDescent="0.3">
      <c r="A191" s="323"/>
      <c r="B191" s="122" t="s">
        <v>3315</v>
      </c>
      <c r="C191" s="123" t="s">
        <v>3316</v>
      </c>
      <c r="D191" s="210" t="s">
        <v>3317</v>
      </c>
      <c r="E191" s="123" t="s">
        <v>3318</v>
      </c>
      <c r="F191" s="127"/>
      <c r="G191" s="127" t="s">
        <v>2762</v>
      </c>
      <c r="H191" s="127"/>
      <c r="I191" s="127"/>
      <c r="J191" s="185"/>
      <c r="K191" s="185"/>
      <c r="L191" s="193">
        <v>85.52</v>
      </c>
    </row>
    <row r="192" spans="1:12" ht="18.75" customHeight="1" x14ac:dyDescent="0.3">
      <c r="A192" s="323"/>
      <c r="B192" s="122" t="s">
        <v>3319</v>
      </c>
      <c r="C192" s="123" t="s">
        <v>3320</v>
      </c>
      <c r="D192" s="210" t="s">
        <v>3321</v>
      </c>
      <c r="E192" s="123" t="s">
        <v>3322</v>
      </c>
      <c r="F192" s="127"/>
      <c r="G192" s="127" t="s">
        <v>2619</v>
      </c>
      <c r="H192" s="127"/>
      <c r="I192" s="127"/>
      <c r="J192" s="185"/>
      <c r="K192" s="185"/>
      <c r="L192" s="193">
        <v>147.55000000000001</v>
      </c>
    </row>
    <row r="193" spans="1:12" ht="18.75" customHeight="1" x14ac:dyDescent="0.3">
      <c r="A193" s="323"/>
      <c r="B193" s="122" t="s">
        <v>3323</v>
      </c>
      <c r="C193" s="123" t="s">
        <v>3324</v>
      </c>
      <c r="D193" s="210" t="s">
        <v>3325</v>
      </c>
      <c r="E193" s="123" t="s">
        <v>2871</v>
      </c>
      <c r="F193" s="127"/>
      <c r="G193" s="127" t="s">
        <v>2631</v>
      </c>
      <c r="H193" s="127"/>
      <c r="I193" s="127"/>
      <c r="J193" s="185"/>
      <c r="K193" s="185"/>
      <c r="L193" s="193">
        <v>160</v>
      </c>
    </row>
    <row r="194" spans="1:12" ht="18.75" customHeight="1" x14ac:dyDescent="0.3">
      <c r="A194" s="323"/>
      <c r="B194" s="122" t="s">
        <v>3326</v>
      </c>
      <c r="C194" s="123" t="s">
        <v>3327</v>
      </c>
      <c r="D194" s="210" t="s">
        <v>3328</v>
      </c>
      <c r="E194" s="123" t="s">
        <v>3329</v>
      </c>
      <c r="F194" s="127"/>
      <c r="G194" s="127" t="s">
        <v>2860</v>
      </c>
      <c r="H194" s="127"/>
      <c r="I194" s="127"/>
      <c r="J194" s="185"/>
      <c r="K194" s="185"/>
      <c r="L194" s="193">
        <v>297</v>
      </c>
    </row>
    <row r="195" spans="1:12" ht="18.75" customHeight="1" x14ac:dyDescent="0.3">
      <c r="A195" s="323"/>
      <c r="B195" s="122" t="s">
        <v>3330</v>
      </c>
      <c r="C195" s="123" t="s">
        <v>3331</v>
      </c>
      <c r="D195" s="210" t="s">
        <v>3328</v>
      </c>
      <c r="E195" s="123" t="s">
        <v>3332</v>
      </c>
      <c r="F195" s="127"/>
      <c r="G195" s="127" t="s">
        <v>2878</v>
      </c>
      <c r="H195" s="127"/>
      <c r="I195" s="127"/>
      <c r="J195" s="185"/>
      <c r="K195" s="185"/>
      <c r="L195" s="193">
        <v>75</v>
      </c>
    </row>
    <row r="196" spans="1:12" ht="18.75" customHeight="1" x14ac:dyDescent="0.3">
      <c r="A196" s="323"/>
      <c r="B196" s="122" t="s">
        <v>359</v>
      </c>
      <c r="C196" s="123" t="s">
        <v>360</v>
      </c>
      <c r="D196" s="210" t="s">
        <v>3333</v>
      </c>
      <c r="E196" s="123" t="s">
        <v>3334</v>
      </c>
      <c r="F196" s="127"/>
      <c r="G196" s="127" t="s">
        <v>2753</v>
      </c>
      <c r="H196" s="127"/>
      <c r="I196" s="127"/>
      <c r="J196" s="185"/>
      <c r="K196" s="185"/>
      <c r="L196" s="193">
        <v>62.72</v>
      </c>
    </row>
    <row r="197" spans="1:12" ht="18.75" customHeight="1" x14ac:dyDescent="0.3">
      <c r="A197" s="323"/>
      <c r="B197" s="122" t="s">
        <v>3335</v>
      </c>
      <c r="C197" s="123" t="s">
        <v>3336</v>
      </c>
      <c r="D197" s="210" t="s">
        <v>3333</v>
      </c>
      <c r="E197" s="123" t="s">
        <v>3337</v>
      </c>
      <c r="F197" s="127"/>
      <c r="G197" s="127" t="s">
        <v>2619</v>
      </c>
      <c r="H197" s="127"/>
      <c r="I197" s="127"/>
      <c r="J197" s="185"/>
      <c r="K197" s="185"/>
      <c r="L197" s="193">
        <v>66.83</v>
      </c>
    </row>
    <row r="198" spans="1:12" ht="18.75" customHeight="1" x14ac:dyDescent="0.3">
      <c r="A198" s="323"/>
      <c r="B198" s="122" t="s">
        <v>3338</v>
      </c>
      <c r="C198" s="123" t="s">
        <v>3297</v>
      </c>
      <c r="D198" s="210" t="s">
        <v>3339</v>
      </c>
      <c r="E198" s="123" t="s">
        <v>3340</v>
      </c>
      <c r="F198" s="127"/>
      <c r="G198" s="127" t="s">
        <v>2619</v>
      </c>
      <c r="H198" s="127"/>
      <c r="I198" s="127"/>
      <c r="J198" s="185"/>
      <c r="K198" s="185"/>
      <c r="L198" s="193">
        <v>261.08</v>
      </c>
    </row>
    <row r="199" spans="1:12" ht="18.75" customHeight="1" x14ac:dyDescent="0.3">
      <c r="A199" s="323"/>
      <c r="B199" s="122" t="s">
        <v>3341</v>
      </c>
      <c r="C199" s="123" t="s">
        <v>2680</v>
      </c>
      <c r="D199" s="210" t="s">
        <v>3342</v>
      </c>
      <c r="E199" s="123" t="s">
        <v>3343</v>
      </c>
      <c r="F199" s="127"/>
      <c r="G199" s="127" t="s">
        <v>2619</v>
      </c>
      <c r="H199" s="127"/>
      <c r="I199" s="127"/>
      <c r="J199" s="185"/>
      <c r="K199" s="185"/>
      <c r="L199" s="193">
        <v>37.700000000000003</v>
      </c>
    </row>
    <row r="200" spans="1:12" ht="18.75" customHeight="1" x14ac:dyDescent="0.3">
      <c r="A200" s="323"/>
      <c r="B200" s="122" t="s">
        <v>3344</v>
      </c>
      <c r="C200" s="123" t="s">
        <v>3345</v>
      </c>
      <c r="D200" s="210" t="s">
        <v>3346</v>
      </c>
      <c r="E200" s="123" t="s">
        <v>3347</v>
      </c>
      <c r="F200" s="127"/>
      <c r="G200" s="127" t="s">
        <v>2623</v>
      </c>
      <c r="H200" s="127"/>
      <c r="I200" s="127"/>
      <c r="J200" s="185"/>
      <c r="K200" s="185"/>
      <c r="L200" s="193">
        <v>123.6</v>
      </c>
    </row>
    <row r="201" spans="1:12" ht="18.75" customHeight="1" x14ac:dyDescent="0.3">
      <c r="A201" s="323"/>
      <c r="B201" s="122" t="s">
        <v>3348</v>
      </c>
      <c r="C201" s="123" t="s">
        <v>3349</v>
      </c>
      <c r="D201" s="210" t="s">
        <v>3350</v>
      </c>
      <c r="E201" s="123" t="s">
        <v>3351</v>
      </c>
      <c r="F201" s="127"/>
      <c r="G201" s="127" t="s">
        <v>2619</v>
      </c>
      <c r="H201" s="127"/>
      <c r="I201" s="127"/>
      <c r="J201" s="185"/>
      <c r="K201" s="185"/>
      <c r="L201" s="193">
        <v>54</v>
      </c>
    </row>
    <row r="202" spans="1:12" ht="18.75" customHeight="1" x14ac:dyDescent="0.3">
      <c r="A202" s="323"/>
      <c r="B202" s="122" t="s">
        <v>3352</v>
      </c>
      <c r="C202" s="123" t="s">
        <v>3353</v>
      </c>
      <c r="D202" s="210" t="s">
        <v>3354</v>
      </c>
      <c r="E202" s="123" t="s">
        <v>3355</v>
      </c>
      <c r="F202" s="127"/>
      <c r="G202" s="127" t="s">
        <v>2836</v>
      </c>
      <c r="H202" s="127"/>
      <c r="I202" s="127"/>
      <c r="J202" s="185"/>
      <c r="K202" s="185"/>
      <c r="L202" s="193">
        <v>95.58</v>
      </c>
    </row>
    <row r="203" spans="1:12" ht="18.75" customHeight="1" x14ac:dyDescent="0.3">
      <c r="A203" s="323"/>
      <c r="B203" s="122" t="s">
        <v>3356</v>
      </c>
      <c r="C203" s="123" t="s">
        <v>3357</v>
      </c>
      <c r="D203" s="210" t="s">
        <v>3358</v>
      </c>
      <c r="E203" s="123" t="s">
        <v>2651</v>
      </c>
      <c r="F203" s="127"/>
      <c r="G203" s="127" t="s">
        <v>2975</v>
      </c>
      <c r="H203" s="127"/>
      <c r="I203" s="127"/>
      <c r="J203" s="185"/>
      <c r="K203" s="185"/>
      <c r="L203" s="193">
        <v>91.5</v>
      </c>
    </row>
    <row r="204" spans="1:12" ht="18.75" customHeight="1" x14ac:dyDescent="0.3">
      <c r="A204" s="323"/>
      <c r="B204" s="122" t="s">
        <v>3359</v>
      </c>
      <c r="C204" s="123" t="s">
        <v>3360</v>
      </c>
      <c r="D204" s="210" t="s">
        <v>3361</v>
      </c>
      <c r="E204" s="123" t="s">
        <v>3118</v>
      </c>
      <c r="F204" s="127"/>
      <c r="G204" s="127" t="s">
        <v>2852</v>
      </c>
      <c r="H204" s="127"/>
      <c r="I204" s="127"/>
      <c r="J204" s="185"/>
      <c r="K204" s="185"/>
      <c r="L204" s="193">
        <v>15.78</v>
      </c>
    </row>
    <row r="205" spans="1:12" ht="18.75" customHeight="1" x14ac:dyDescent="0.3">
      <c r="A205" s="323"/>
      <c r="B205" s="122" t="s">
        <v>3362</v>
      </c>
      <c r="C205" s="123" t="s">
        <v>3363</v>
      </c>
      <c r="D205" s="210" t="s">
        <v>5125</v>
      </c>
      <c r="E205" s="123" t="s">
        <v>3364</v>
      </c>
      <c r="F205" s="127"/>
      <c r="G205" s="127" t="s">
        <v>2619</v>
      </c>
      <c r="H205" s="127"/>
      <c r="I205" s="127"/>
      <c r="J205" s="185"/>
      <c r="K205" s="185"/>
      <c r="L205" s="193">
        <v>33</v>
      </c>
    </row>
    <row r="206" spans="1:12" ht="18.75" customHeight="1" x14ac:dyDescent="0.3">
      <c r="A206" s="323"/>
      <c r="B206" s="122" t="s">
        <v>3365</v>
      </c>
      <c r="C206" s="123" t="s">
        <v>2423</v>
      </c>
      <c r="D206" s="210" t="s">
        <v>3366</v>
      </c>
      <c r="E206" s="123" t="s">
        <v>3367</v>
      </c>
      <c r="F206" s="127"/>
      <c r="G206" s="127" t="s">
        <v>2619</v>
      </c>
      <c r="H206" s="127"/>
      <c r="I206" s="127"/>
      <c r="J206" s="185"/>
      <c r="K206" s="185"/>
      <c r="L206" s="193">
        <v>41.82</v>
      </c>
    </row>
    <row r="207" spans="1:12" ht="18.75" customHeight="1" x14ac:dyDescent="0.3">
      <c r="A207" s="323"/>
      <c r="B207" s="122" t="s">
        <v>1344</v>
      </c>
      <c r="C207" s="123" t="s">
        <v>3368</v>
      </c>
      <c r="D207" s="210" t="s">
        <v>3369</v>
      </c>
      <c r="E207" s="123" t="s">
        <v>3370</v>
      </c>
      <c r="F207" s="127"/>
      <c r="G207" s="127" t="s">
        <v>2619</v>
      </c>
      <c r="H207" s="127"/>
      <c r="I207" s="127"/>
      <c r="J207" s="185"/>
      <c r="K207" s="185"/>
      <c r="L207" s="193">
        <v>67.37</v>
      </c>
    </row>
    <row r="208" spans="1:12" ht="18.75" customHeight="1" x14ac:dyDescent="0.3">
      <c r="A208" s="323"/>
      <c r="B208" s="122" t="s">
        <v>3371</v>
      </c>
      <c r="C208" s="123" t="s">
        <v>3372</v>
      </c>
      <c r="D208" s="210" t="s">
        <v>3373</v>
      </c>
      <c r="E208" s="123" t="s">
        <v>3374</v>
      </c>
      <c r="F208" s="127"/>
      <c r="G208" s="127" t="s">
        <v>2623</v>
      </c>
      <c r="H208" s="127"/>
      <c r="I208" s="127"/>
      <c r="J208" s="185"/>
      <c r="K208" s="185"/>
      <c r="L208" s="193">
        <v>52.25</v>
      </c>
    </row>
    <row r="209" spans="1:12" ht="18.75" customHeight="1" x14ac:dyDescent="0.3">
      <c r="A209" s="323"/>
      <c r="B209" s="122" t="s">
        <v>3375</v>
      </c>
      <c r="C209" s="123" t="s">
        <v>336</v>
      </c>
      <c r="D209" s="210" t="s">
        <v>3376</v>
      </c>
      <c r="E209" s="123" t="s">
        <v>3377</v>
      </c>
      <c r="F209" s="127"/>
      <c r="G209" s="127" t="s">
        <v>2619</v>
      </c>
      <c r="H209" s="127"/>
      <c r="I209" s="127"/>
      <c r="J209" s="185"/>
      <c r="K209" s="185"/>
      <c r="L209" s="193">
        <v>177.6</v>
      </c>
    </row>
    <row r="210" spans="1:12" ht="18.75" customHeight="1" x14ac:dyDescent="0.3">
      <c r="A210" s="323"/>
      <c r="B210" s="122" t="s">
        <v>3378</v>
      </c>
      <c r="C210" s="123" t="s">
        <v>3379</v>
      </c>
      <c r="D210" s="210" t="s">
        <v>3380</v>
      </c>
      <c r="E210" s="123" t="s">
        <v>3381</v>
      </c>
      <c r="F210" s="127"/>
      <c r="G210" s="127" t="s">
        <v>2619</v>
      </c>
      <c r="H210" s="127"/>
      <c r="I210" s="127"/>
      <c r="J210" s="185"/>
      <c r="K210" s="185"/>
      <c r="L210" s="193">
        <v>172.75</v>
      </c>
    </row>
    <row r="211" spans="1:12" ht="18.75" customHeight="1" x14ac:dyDescent="0.3">
      <c r="A211" s="323"/>
      <c r="B211" s="122" t="s">
        <v>3382</v>
      </c>
      <c r="C211" s="123" t="s">
        <v>3383</v>
      </c>
      <c r="D211" s="210" t="s">
        <v>3384</v>
      </c>
      <c r="E211" s="123" t="s">
        <v>3385</v>
      </c>
      <c r="F211" s="127"/>
      <c r="G211" s="127" t="s">
        <v>2619</v>
      </c>
      <c r="H211" s="127"/>
      <c r="I211" s="127"/>
      <c r="J211" s="185"/>
      <c r="K211" s="185"/>
      <c r="L211" s="193">
        <v>207.5</v>
      </c>
    </row>
    <row r="212" spans="1:12" ht="18.75" customHeight="1" x14ac:dyDescent="0.3">
      <c r="A212" s="323"/>
      <c r="B212" s="122" t="s">
        <v>3386</v>
      </c>
      <c r="C212" s="123" t="s">
        <v>3387</v>
      </c>
      <c r="D212" s="210" t="s">
        <v>3388</v>
      </c>
      <c r="E212" s="123" t="s">
        <v>3389</v>
      </c>
      <c r="F212" s="127"/>
      <c r="G212" s="127" t="s">
        <v>2619</v>
      </c>
      <c r="H212" s="127"/>
      <c r="I212" s="127"/>
      <c r="J212" s="185"/>
      <c r="K212" s="185"/>
      <c r="L212" s="193">
        <v>83.16</v>
      </c>
    </row>
    <row r="213" spans="1:12" ht="18.75" customHeight="1" x14ac:dyDescent="0.3">
      <c r="A213" s="323"/>
      <c r="B213" s="122" t="s">
        <v>3390</v>
      </c>
      <c r="C213" s="123" t="s">
        <v>3391</v>
      </c>
      <c r="D213" s="210" t="s">
        <v>3392</v>
      </c>
      <c r="E213" s="123" t="s">
        <v>3393</v>
      </c>
      <c r="F213" s="127"/>
      <c r="G213" s="127" t="s">
        <v>3402</v>
      </c>
      <c r="H213" s="127"/>
      <c r="I213" s="127"/>
      <c r="J213" s="185"/>
      <c r="K213" s="185"/>
      <c r="L213" s="193">
        <v>24.14</v>
      </c>
    </row>
    <row r="214" spans="1:12" ht="18.75" customHeight="1" x14ac:dyDescent="0.3">
      <c r="A214" s="323"/>
      <c r="B214" s="122" t="s">
        <v>3394</v>
      </c>
      <c r="C214" s="123" t="s">
        <v>3395</v>
      </c>
      <c r="D214" s="210" t="s">
        <v>3396</v>
      </c>
      <c r="E214" s="123" t="s">
        <v>3397</v>
      </c>
      <c r="F214" s="127"/>
      <c r="G214" s="127" t="s">
        <v>2619</v>
      </c>
      <c r="H214" s="127"/>
      <c r="I214" s="127"/>
      <c r="J214" s="185"/>
      <c r="K214" s="185"/>
      <c r="L214" s="193">
        <v>88.2</v>
      </c>
    </row>
    <row r="215" spans="1:12" ht="18.75" customHeight="1" x14ac:dyDescent="0.3">
      <c r="A215" s="323"/>
      <c r="B215" s="122" t="s">
        <v>3398</v>
      </c>
      <c r="C215" s="123" t="s">
        <v>3399</v>
      </c>
      <c r="D215" s="210" t="s">
        <v>3400</v>
      </c>
      <c r="E215" s="123" t="s">
        <v>3401</v>
      </c>
      <c r="F215" s="127"/>
      <c r="G215" s="127" t="s">
        <v>2623</v>
      </c>
      <c r="H215" s="127"/>
      <c r="I215" s="127"/>
      <c r="J215" s="185"/>
      <c r="K215" s="185"/>
      <c r="L215" s="194">
        <v>91.8</v>
      </c>
    </row>
    <row r="216" spans="1:12" ht="21" customHeight="1" x14ac:dyDescent="0.3">
      <c r="A216" s="316" t="s">
        <v>176</v>
      </c>
      <c r="B216" s="319" t="s">
        <v>2188</v>
      </c>
      <c r="C216" s="320"/>
      <c r="D216" s="320"/>
      <c r="E216" s="321"/>
      <c r="F216" s="173">
        <v>66</v>
      </c>
      <c r="G216" s="134">
        <f>SUM(F217:F282)</f>
        <v>0</v>
      </c>
      <c r="H216" s="134"/>
      <c r="I216" s="134">
        <f>SUM(G217:G282)</f>
        <v>0</v>
      </c>
      <c r="J216" s="134">
        <f>SUM(I217:I282)</f>
        <v>0</v>
      </c>
      <c r="K216" s="134"/>
      <c r="L216" s="145"/>
    </row>
    <row r="217" spans="1:12" ht="18.75" customHeight="1" x14ac:dyDescent="0.3">
      <c r="A217" s="317"/>
      <c r="B217" s="129" t="s">
        <v>3403</v>
      </c>
      <c r="C217" s="130" t="s">
        <v>3404</v>
      </c>
      <c r="D217" s="211" t="s">
        <v>3405</v>
      </c>
      <c r="E217" s="130" t="s">
        <v>3406</v>
      </c>
      <c r="F217" s="132"/>
      <c r="G217" s="132" t="s">
        <v>2619</v>
      </c>
      <c r="H217" s="132"/>
      <c r="I217" s="132"/>
      <c r="J217" s="186"/>
      <c r="K217" s="72"/>
      <c r="L217" s="195">
        <v>78.12</v>
      </c>
    </row>
    <row r="218" spans="1:12" ht="18.75" customHeight="1" x14ac:dyDescent="0.3">
      <c r="A218" s="317"/>
      <c r="B218" s="129" t="s">
        <v>3079</v>
      </c>
      <c r="C218" s="130" t="s">
        <v>2784</v>
      </c>
      <c r="D218" s="211" t="s">
        <v>3407</v>
      </c>
      <c r="E218" s="130" t="s">
        <v>3408</v>
      </c>
      <c r="F218" s="132"/>
      <c r="G218" s="132" t="s">
        <v>2852</v>
      </c>
      <c r="H218" s="132"/>
      <c r="I218" s="132"/>
      <c r="J218" s="186"/>
      <c r="K218" s="72"/>
      <c r="L218" s="195">
        <v>25</v>
      </c>
    </row>
    <row r="219" spans="1:12" ht="18.75" customHeight="1" x14ac:dyDescent="0.3">
      <c r="A219" s="317"/>
      <c r="B219" s="129" t="s">
        <v>3409</v>
      </c>
      <c r="C219" s="130" t="s">
        <v>3410</v>
      </c>
      <c r="D219" s="211" t="s">
        <v>3411</v>
      </c>
      <c r="E219" s="130" t="s">
        <v>3412</v>
      </c>
      <c r="F219" s="132"/>
      <c r="G219" s="132" t="s">
        <v>2878</v>
      </c>
      <c r="H219" s="132"/>
      <c r="I219" s="132"/>
      <c r="J219" s="186"/>
      <c r="K219" s="72"/>
      <c r="L219" s="195">
        <v>102.89</v>
      </c>
    </row>
    <row r="220" spans="1:12" ht="18.75" customHeight="1" x14ac:dyDescent="0.3">
      <c r="A220" s="317"/>
      <c r="B220" s="129" t="s">
        <v>3413</v>
      </c>
      <c r="C220" s="130" t="s">
        <v>3414</v>
      </c>
      <c r="D220" s="211" t="s">
        <v>3415</v>
      </c>
      <c r="E220" s="130" t="s">
        <v>3416</v>
      </c>
      <c r="F220" s="132"/>
      <c r="G220" s="132" t="s">
        <v>2895</v>
      </c>
      <c r="H220" s="132"/>
      <c r="I220" s="132"/>
      <c r="J220" s="186"/>
      <c r="K220" s="72"/>
      <c r="L220" s="195">
        <v>48.7</v>
      </c>
    </row>
    <row r="221" spans="1:12" ht="18.75" customHeight="1" x14ac:dyDescent="0.3">
      <c r="A221" s="317"/>
      <c r="B221" s="129" t="s">
        <v>3417</v>
      </c>
      <c r="C221" s="130" t="s">
        <v>3418</v>
      </c>
      <c r="D221" s="211" t="s">
        <v>3419</v>
      </c>
      <c r="E221" s="130" t="s">
        <v>3420</v>
      </c>
      <c r="F221" s="132"/>
      <c r="G221" s="132" t="s">
        <v>2619</v>
      </c>
      <c r="H221" s="132"/>
      <c r="I221" s="132"/>
      <c r="J221" s="186"/>
      <c r="K221" s="72"/>
      <c r="L221" s="195">
        <v>130.32</v>
      </c>
    </row>
    <row r="222" spans="1:12" ht="18.75" customHeight="1" x14ac:dyDescent="0.3">
      <c r="A222" s="317"/>
      <c r="B222" s="129" t="s">
        <v>3421</v>
      </c>
      <c r="C222" s="130" t="s">
        <v>3422</v>
      </c>
      <c r="D222" s="211" t="s">
        <v>3423</v>
      </c>
      <c r="E222" s="130" t="s">
        <v>3424</v>
      </c>
      <c r="F222" s="132"/>
      <c r="G222" s="132" t="s">
        <v>2878</v>
      </c>
      <c r="H222" s="132"/>
      <c r="I222" s="132"/>
      <c r="J222" s="186"/>
      <c r="K222" s="72"/>
      <c r="L222" s="195">
        <v>56.18</v>
      </c>
    </row>
    <row r="223" spans="1:12" ht="18.75" customHeight="1" x14ac:dyDescent="0.3">
      <c r="A223" s="317"/>
      <c r="B223" s="129" t="s">
        <v>3425</v>
      </c>
      <c r="C223" s="130" t="s">
        <v>3426</v>
      </c>
      <c r="D223" s="211" t="s">
        <v>3427</v>
      </c>
      <c r="E223" s="130" t="s">
        <v>3428</v>
      </c>
      <c r="F223" s="132"/>
      <c r="G223" s="132" t="s">
        <v>2619</v>
      </c>
      <c r="H223" s="132"/>
      <c r="I223" s="132"/>
      <c r="J223" s="186"/>
      <c r="K223" s="72"/>
      <c r="L223" s="195">
        <v>48.8</v>
      </c>
    </row>
    <row r="224" spans="1:12" ht="18.75" customHeight="1" x14ac:dyDescent="0.3">
      <c r="A224" s="317"/>
      <c r="B224" s="129" t="s">
        <v>3429</v>
      </c>
      <c r="C224" s="130" t="s">
        <v>3430</v>
      </c>
      <c r="D224" s="211" t="s">
        <v>3431</v>
      </c>
      <c r="E224" s="130" t="s">
        <v>3432</v>
      </c>
      <c r="F224" s="132"/>
      <c r="G224" s="132" t="s">
        <v>2878</v>
      </c>
      <c r="H224" s="132"/>
      <c r="I224" s="132"/>
      <c r="J224" s="186"/>
      <c r="K224" s="72"/>
      <c r="L224" s="195">
        <v>79.23</v>
      </c>
    </row>
    <row r="225" spans="1:12" ht="18.75" customHeight="1" x14ac:dyDescent="0.3">
      <c r="A225" s="317"/>
      <c r="B225" s="129" t="s">
        <v>3433</v>
      </c>
      <c r="C225" s="130" t="s">
        <v>3434</v>
      </c>
      <c r="D225" s="211" t="s">
        <v>3435</v>
      </c>
      <c r="E225" s="130" t="s">
        <v>3436</v>
      </c>
      <c r="F225" s="132"/>
      <c r="G225" s="132" t="s">
        <v>2619</v>
      </c>
      <c r="H225" s="132"/>
      <c r="I225" s="132"/>
      <c r="J225" s="186"/>
      <c r="K225" s="72"/>
      <c r="L225" s="195">
        <v>24.19</v>
      </c>
    </row>
    <row r="226" spans="1:12" ht="18.75" customHeight="1" x14ac:dyDescent="0.3">
      <c r="A226" s="317"/>
      <c r="B226" s="129" t="s">
        <v>3437</v>
      </c>
      <c r="C226" s="130" t="s">
        <v>3438</v>
      </c>
      <c r="D226" s="211" t="s">
        <v>5123</v>
      </c>
      <c r="E226" s="130" t="s">
        <v>3439</v>
      </c>
      <c r="F226" s="132"/>
      <c r="G226" s="132" t="s">
        <v>2619</v>
      </c>
      <c r="H226" s="132"/>
      <c r="I226" s="132"/>
      <c r="J226" s="186"/>
      <c r="K226" s="72"/>
      <c r="L226" s="195">
        <v>31.5</v>
      </c>
    </row>
    <row r="227" spans="1:12" ht="18.75" customHeight="1" x14ac:dyDescent="0.3">
      <c r="A227" s="317"/>
      <c r="B227" s="129" t="s">
        <v>3440</v>
      </c>
      <c r="C227" s="130" t="s">
        <v>3441</v>
      </c>
      <c r="D227" s="211" t="s">
        <v>5124</v>
      </c>
      <c r="E227" s="130" t="s">
        <v>3442</v>
      </c>
      <c r="F227" s="132"/>
      <c r="G227" s="132" t="s">
        <v>2619</v>
      </c>
      <c r="H227" s="132"/>
      <c r="I227" s="132"/>
      <c r="J227" s="186"/>
      <c r="K227" s="72"/>
      <c r="L227" s="195">
        <v>55.41</v>
      </c>
    </row>
    <row r="228" spans="1:12" ht="18.75" customHeight="1" x14ac:dyDescent="0.3">
      <c r="A228" s="317"/>
      <c r="B228" s="129" t="s">
        <v>3443</v>
      </c>
      <c r="C228" s="130" t="s">
        <v>3444</v>
      </c>
      <c r="D228" s="211" t="s">
        <v>3445</v>
      </c>
      <c r="E228" s="130" t="s">
        <v>3446</v>
      </c>
      <c r="F228" s="132"/>
      <c r="G228" s="132" t="s">
        <v>2619</v>
      </c>
      <c r="H228" s="132"/>
      <c r="I228" s="132"/>
      <c r="J228" s="186"/>
      <c r="K228" s="72"/>
      <c r="L228" s="195">
        <v>78.83</v>
      </c>
    </row>
    <row r="229" spans="1:12" ht="18.75" customHeight="1" x14ac:dyDescent="0.3">
      <c r="A229" s="317"/>
      <c r="B229" s="129" t="s">
        <v>3447</v>
      </c>
      <c r="C229" s="130" t="s">
        <v>3448</v>
      </c>
      <c r="D229" s="211" t="s">
        <v>3449</v>
      </c>
      <c r="E229" s="130" t="s">
        <v>3450</v>
      </c>
      <c r="F229" s="132"/>
      <c r="G229" s="132" t="s">
        <v>2878</v>
      </c>
      <c r="H229" s="132"/>
      <c r="I229" s="132"/>
      <c r="J229" s="186"/>
      <c r="K229" s="72"/>
      <c r="L229" s="195">
        <v>124</v>
      </c>
    </row>
    <row r="230" spans="1:12" ht="18.75" customHeight="1" x14ac:dyDescent="0.3">
      <c r="A230" s="317"/>
      <c r="B230" s="129" t="s">
        <v>3451</v>
      </c>
      <c r="C230" s="130" t="s">
        <v>3452</v>
      </c>
      <c r="D230" s="211" t="s">
        <v>3453</v>
      </c>
      <c r="E230" s="130" t="s">
        <v>3454</v>
      </c>
      <c r="F230" s="132"/>
      <c r="G230" s="132" t="s">
        <v>2619</v>
      </c>
      <c r="H230" s="132"/>
      <c r="I230" s="132"/>
      <c r="J230" s="186"/>
      <c r="K230" s="72"/>
      <c r="L230" s="195">
        <v>22.12</v>
      </c>
    </row>
    <row r="231" spans="1:12" ht="18.75" customHeight="1" x14ac:dyDescent="0.3">
      <c r="A231" s="317"/>
      <c r="B231" s="129" t="s">
        <v>3455</v>
      </c>
      <c r="C231" s="130" t="s">
        <v>3456</v>
      </c>
      <c r="D231" s="211" t="s">
        <v>3457</v>
      </c>
      <c r="E231" s="130" t="s">
        <v>3458</v>
      </c>
      <c r="F231" s="132"/>
      <c r="G231" s="132" t="s">
        <v>2860</v>
      </c>
      <c r="H231" s="132"/>
      <c r="I231" s="132"/>
      <c r="J231" s="186"/>
      <c r="K231" s="72"/>
      <c r="L231" s="195">
        <v>119.8</v>
      </c>
    </row>
    <row r="232" spans="1:12" ht="18.75" customHeight="1" x14ac:dyDescent="0.3">
      <c r="A232" s="317"/>
      <c r="B232" s="129" t="s">
        <v>3459</v>
      </c>
      <c r="C232" s="130" t="s">
        <v>3460</v>
      </c>
      <c r="D232" s="211" t="s">
        <v>3461</v>
      </c>
      <c r="E232" s="130" t="s">
        <v>3462</v>
      </c>
      <c r="F232" s="132"/>
      <c r="G232" s="132" t="s">
        <v>2895</v>
      </c>
      <c r="H232" s="132"/>
      <c r="I232" s="132"/>
      <c r="J232" s="186"/>
      <c r="K232" s="72"/>
      <c r="L232" s="195">
        <v>83.15</v>
      </c>
    </row>
    <row r="233" spans="1:12" ht="18.75" customHeight="1" x14ac:dyDescent="0.3">
      <c r="A233" s="317"/>
      <c r="B233" s="129" t="s">
        <v>3463</v>
      </c>
      <c r="C233" s="130" t="s">
        <v>3464</v>
      </c>
      <c r="D233" s="211" t="s">
        <v>3461</v>
      </c>
      <c r="E233" s="130" t="s">
        <v>3465</v>
      </c>
      <c r="F233" s="132"/>
      <c r="G233" s="132" t="s">
        <v>2619</v>
      </c>
      <c r="H233" s="132"/>
      <c r="I233" s="132"/>
      <c r="J233" s="186"/>
      <c r="K233" s="72"/>
      <c r="L233" s="195">
        <v>62.6</v>
      </c>
    </row>
    <row r="234" spans="1:12" ht="18.75" customHeight="1" x14ac:dyDescent="0.3">
      <c r="A234" s="317"/>
      <c r="B234" s="129" t="s">
        <v>3466</v>
      </c>
      <c r="C234" s="130" t="s">
        <v>3467</v>
      </c>
      <c r="D234" s="211" t="s">
        <v>3468</v>
      </c>
      <c r="E234" s="130" t="s">
        <v>3469</v>
      </c>
      <c r="F234" s="132"/>
      <c r="G234" s="132" t="s">
        <v>2619</v>
      </c>
      <c r="H234" s="132"/>
      <c r="I234" s="132"/>
      <c r="J234" s="186"/>
      <c r="K234" s="72"/>
      <c r="L234" s="195">
        <v>68.010000000000005</v>
      </c>
    </row>
    <row r="235" spans="1:12" ht="18.75" customHeight="1" x14ac:dyDescent="0.3">
      <c r="A235" s="317"/>
      <c r="B235" s="129" t="s">
        <v>3470</v>
      </c>
      <c r="C235" s="130" t="s">
        <v>3471</v>
      </c>
      <c r="D235" s="211" t="s">
        <v>3472</v>
      </c>
      <c r="E235" s="130" t="s">
        <v>3473</v>
      </c>
      <c r="F235" s="132"/>
      <c r="G235" s="132" t="s">
        <v>2619</v>
      </c>
      <c r="H235" s="132"/>
      <c r="I235" s="132"/>
      <c r="J235" s="186"/>
      <c r="K235" s="72"/>
      <c r="L235" s="195">
        <v>0</v>
      </c>
    </row>
    <row r="236" spans="1:12" ht="18.75" customHeight="1" x14ac:dyDescent="0.3">
      <c r="A236" s="317"/>
      <c r="B236" s="129" t="s">
        <v>3474</v>
      </c>
      <c r="C236" s="130" t="s">
        <v>3475</v>
      </c>
      <c r="D236" s="211" t="s">
        <v>3476</v>
      </c>
      <c r="E236" s="130" t="s">
        <v>3477</v>
      </c>
      <c r="F236" s="132"/>
      <c r="G236" s="132" t="s">
        <v>2857</v>
      </c>
      <c r="H236" s="132"/>
      <c r="I236" s="132"/>
      <c r="J236" s="186"/>
      <c r="K236" s="72"/>
      <c r="L236" s="195">
        <v>45.92</v>
      </c>
    </row>
    <row r="237" spans="1:12" ht="18.75" customHeight="1" x14ac:dyDescent="0.3">
      <c r="A237" s="317"/>
      <c r="B237" s="129" t="s">
        <v>3478</v>
      </c>
      <c r="C237" s="130" t="s">
        <v>3479</v>
      </c>
      <c r="D237" s="211" t="s">
        <v>3480</v>
      </c>
      <c r="E237" s="130" t="s">
        <v>3481</v>
      </c>
      <c r="F237" s="132"/>
      <c r="G237" s="132" t="s">
        <v>2852</v>
      </c>
      <c r="H237" s="132"/>
      <c r="I237" s="132"/>
      <c r="J237" s="186"/>
      <c r="K237" s="72"/>
      <c r="L237" s="195">
        <v>64.680000000000007</v>
      </c>
    </row>
    <row r="238" spans="1:12" ht="18.75" customHeight="1" x14ac:dyDescent="0.3">
      <c r="A238" s="317"/>
      <c r="B238" s="129" t="s">
        <v>3482</v>
      </c>
      <c r="C238" s="130" t="s">
        <v>3483</v>
      </c>
      <c r="D238" s="211" t="s">
        <v>3484</v>
      </c>
      <c r="E238" s="130" t="s">
        <v>3485</v>
      </c>
      <c r="F238" s="132"/>
      <c r="G238" s="132" t="s">
        <v>2619</v>
      </c>
      <c r="H238" s="132"/>
      <c r="I238" s="132"/>
      <c r="J238" s="186"/>
      <c r="K238" s="72"/>
      <c r="L238" s="195">
        <v>26.12</v>
      </c>
    </row>
    <row r="239" spans="1:12" ht="18.75" customHeight="1" x14ac:dyDescent="0.3">
      <c r="A239" s="317"/>
      <c r="B239" s="129" t="s">
        <v>3486</v>
      </c>
      <c r="C239" s="130" t="s">
        <v>3487</v>
      </c>
      <c r="D239" s="211" t="s">
        <v>3488</v>
      </c>
      <c r="E239" s="130" t="s">
        <v>3489</v>
      </c>
      <c r="F239" s="132"/>
      <c r="G239" s="132" t="s">
        <v>2619</v>
      </c>
      <c r="H239" s="132"/>
      <c r="I239" s="132"/>
      <c r="J239" s="186"/>
      <c r="K239" s="72"/>
      <c r="L239" s="195">
        <v>104.7</v>
      </c>
    </row>
    <row r="240" spans="1:12" ht="18.75" customHeight="1" x14ac:dyDescent="0.3">
      <c r="A240" s="317"/>
      <c r="B240" s="129" t="s">
        <v>3490</v>
      </c>
      <c r="C240" s="130" t="s">
        <v>3491</v>
      </c>
      <c r="D240" s="211" t="s">
        <v>3492</v>
      </c>
      <c r="E240" s="130" t="s">
        <v>3493</v>
      </c>
      <c r="F240" s="132"/>
      <c r="G240" s="132" t="s">
        <v>2753</v>
      </c>
      <c r="H240" s="132"/>
      <c r="I240" s="132"/>
      <c r="J240" s="186"/>
      <c r="K240" s="72"/>
      <c r="L240" s="195">
        <v>49.76</v>
      </c>
    </row>
    <row r="241" spans="1:12" ht="18.75" customHeight="1" x14ac:dyDescent="0.3">
      <c r="A241" s="317"/>
      <c r="B241" s="129" t="s">
        <v>3494</v>
      </c>
      <c r="C241" s="130" t="s">
        <v>3495</v>
      </c>
      <c r="D241" s="211" t="s">
        <v>3496</v>
      </c>
      <c r="E241" s="130" t="s">
        <v>3497</v>
      </c>
      <c r="F241" s="132"/>
      <c r="G241" s="132" t="s">
        <v>2619</v>
      </c>
      <c r="H241" s="132"/>
      <c r="I241" s="132"/>
      <c r="J241" s="186"/>
      <c r="K241" s="72"/>
      <c r="L241" s="195">
        <v>68.3</v>
      </c>
    </row>
    <row r="242" spans="1:12" ht="18.75" customHeight="1" x14ac:dyDescent="0.3">
      <c r="A242" s="317"/>
      <c r="B242" s="129" t="s">
        <v>3498</v>
      </c>
      <c r="C242" s="130" t="s">
        <v>3499</v>
      </c>
      <c r="D242" s="211" t="s">
        <v>3500</v>
      </c>
      <c r="E242" s="130" t="s">
        <v>3501</v>
      </c>
      <c r="F242" s="132"/>
      <c r="G242" s="132" t="s">
        <v>2619</v>
      </c>
      <c r="H242" s="132"/>
      <c r="I242" s="132"/>
      <c r="J242" s="186"/>
      <c r="K242" s="72"/>
      <c r="L242" s="195">
        <v>25.85</v>
      </c>
    </row>
    <row r="243" spans="1:12" ht="18.75" customHeight="1" x14ac:dyDescent="0.3">
      <c r="A243" s="317"/>
      <c r="B243" s="129" t="s">
        <v>3502</v>
      </c>
      <c r="C243" s="130" t="s">
        <v>3503</v>
      </c>
      <c r="D243" s="211" t="s">
        <v>3504</v>
      </c>
      <c r="E243" s="130" t="s">
        <v>3505</v>
      </c>
      <c r="F243" s="132"/>
      <c r="G243" s="132" t="s">
        <v>2619</v>
      </c>
      <c r="H243" s="132"/>
      <c r="I243" s="132"/>
      <c r="J243" s="186"/>
      <c r="K243" s="72"/>
      <c r="L243" s="195">
        <v>71.489999999999995</v>
      </c>
    </row>
    <row r="244" spans="1:12" ht="18.75" customHeight="1" x14ac:dyDescent="0.3">
      <c r="A244" s="317"/>
      <c r="B244" s="129" t="s">
        <v>3506</v>
      </c>
      <c r="C244" s="130" t="s">
        <v>3507</v>
      </c>
      <c r="D244" s="211" t="s">
        <v>3508</v>
      </c>
      <c r="E244" s="130" t="s">
        <v>3509</v>
      </c>
      <c r="F244" s="132"/>
      <c r="G244" s="132" t="s">
        <v>2619</v>
      </c>
      <c r="H244" s="132"/>
      <c r="I244" s="132"/>
      <c r="J244" s="186"/>
      <c r="K244" s="72"/>
      <c r="L244" s="195">
        <v>99.1</v>
      </c>
    </row>
    <row r="245" spans="1:12" ht="18.75" customHeight="1" x14ac:dyDescent="0.3">
      <c r="A245" s="317"/>
      <c r="B245" s="129" t="s">
        <v>3375</v>
      </c>
      <c r="C245" s="130" t="s">
        <v>3510</v>
      </c>
      <c r="D245" s="211" t="s">
        <v>3511</v>
      </c>
      <c r="E245" s="130" t="s">
        <v>3512</v>
      </c>
      <c r="F245" s="132"/>
      <c r="G245" s="132" t="s">
        <v>2753</v>
      </c>
      <c r="H245" s="132"/>
      <c r="I245" s="132"/>
      <c r="J245" s="186"/>
      <c r="K245" s="72"/>
      <c r="L245" s="195">
        <v>58.1</v>
      </c>
    </row>
    <row r="246" spans="1:12" ht="18.75" customHeight="1" x14ac:dyDescent="0.3">
      <c r="A246" s="317"/>
      <c r="B246" s="129" t="s">
        <v>3513</v>
      </c>
      <c r="C246" s="130" t="s">
        <v>3514</v>
      </c>
      <c r="D246" s="211" t="s">
        <v>3515</v>
      </c>
      <c r="E246" s="130" t="s">
        <v>3516</v>
      </c>
      <c r="F246" s="132"/>
      <c r="G246" s="132" t="s">
        <v>2619</v>
      </c>
      <c r="H246" s="132"/>
      <c r="I246" s="132"/>
      <c r="J246" s="186"/>
      <c r="K246" s="72"/>
      <c r="L246" s="195">
        <v>94.58</v>
      </c>
    </row>
    <row r="247" spans="1:12" ht="18.75" customHeight="1" x14ac:dyDescent="0.3">
      <c r="A247" s="317"/>
      <c r="B247" s="129" t="s">
        <v>3517</v>
      </c>
      <c r="C247" s="130" t="s">
        <v>830</v>
      </c>
      <c r="D247" s="211" t="s">
        <v>3518</v>
      </c>
      <c r="E247" s="130" t="s">
        <v>2651</v>
      </c>
      <c r="F247" s="132"/>
      <c r="G247" s="132" t="s">
        <v>2878</v>
      </c>
      <c r="H247" s="132"/>
      <c r="I247" s="132"/>
      <c r="J247" s="186"/>
      <c r="K247" s="72"/>
      <c r="L247" s="195">
        <v>33.07</v>
      </c>
    </row>
    <row r="248" spans="1:12" ht="18.75" customHeight="1" x14ac:dyDescent="0.3">
      <c r="A248" s="317"/>
      <c r="B248" s="129" t="s">
        <v>3519</v>
      </c>
      <c r="C248" s="130" t="s">
        <v>3520</v>
      </c>
      <c r="D248" s="211" t="s">
        <v>3521</v>
      </c>
      <c r="E248" s="130" t="s">
        <v>3522</v>
      </c>
      <c r="F248" s="132"/>
      <c r="G248" s="132" t="s">
        <v>2852</v>
      </c>
      <c r="H248" s="132"/>
      <c r="I248" s="132"/>
      <c r="J248" s="186"/>
      <c r="K248" s="72"/>
      <c r="L248" s="195">
        <v>82.08</v>
      </c>
    </row>
    <row r="249" spans="1:12" ht="18.75" customHeight="1" x14ac:dyDescent="0.3">
      <c r="A249" s="317"/>
      <c r="B249" s="129" t="s">
        <v>3523</v>
      </c>
      <c r="C249" s="130" t="s">
        <v>3524</v>
      </c>
      <c r="D249" s="211" t="s">
        <v>3525</v>
      </c>
      <c r="E249" s="130" t="s">
        <v>3526</v>
      </c>
      <c r="F249" s="132"/>
      <c r="G249" s="132" t="s">
        <v>2975</v>
      </c>
      <c r="H249" s="132"/>
      <c r="I249" s="132"/>
      <c r="J249" s="186"/>
      <c r="K249" s="72"/>
      <c r="L249" s="195">
        <v>45.56</v>
      </c>
    </row>
    <row r="250" spans="1:12" ht="18.75" customHeight="1" x14ac:dyDescent="0.3">
      <c r="A250" s="317"/>
      <c r="B250" s="129" t="s">
        <v>3470</v>
      </c>
      <c r="C250" s="130" t="s">
        <v>3527</v>
      </c>
      <c r="D250" s="211" t="s">
        <v>5122</v>
      </c>
      <c r="E250" s="130" t="s">
        <v>3528</v>
      </c>
      <c r="F250" s="132"/>
      <c r="G250" s="132" t="s">
        <v>2619</v>
      </c>
      <c r="H250" s="132"/>
      <c r="I250" s="132"/>
      <c r="J250" s="186"/>
      <c r="K250" s="72"/>
      <c r="L250" s="195">
        <v>0</v>
      </c>
    </row>
    <row r="251" spans="1:12" ht="18.75" customHeight="1" x14ac:dyDescent="0.3">
      <c r="A251" s="317"/>
      <c r="B251" s="129" t="s">
        <v>3529</v>
      </c>
      <c r="C251" s="130" t="s">
        <v>180</v>
      </c>
      <c r="D251" s="211" t="s">
        <v>3530</v>
      </c>
      <c r="E251" s="130" t="s">
        <v>3531</v>
      </c>
      <c r="F251" s="132"/>
      <c r="G251" s="132" t="s">
        <v>2753</v>
      </c>
      <c r="H251" s="132"/>
      <c r="I251" s="132"/>
      <c r="J251" s="186"/>
      <c r="K251" s="72"/>
      <c r="L251" s="195">
        <v>104.64</v>
      </c>
    </row>
    <row r="252" spans="1:12" ht="18.75" customHeight="1" x14ac:dyDescent="0.3">
      <c r="A252" s="317"/>
      <c r="B252" s="129" t="s">
        <v>3532</v>
      </c>
      <c r="C252" s="130" t="s">
        <v>3533</v>
      </c>
      <c r="D252" s="211" t="s">
        <v>3534</v>
      </c>
      <c r="E252" s="130" t="s">
        <v>3535</v>
      </c>
      <c r="F252" s="132"/>
      <c r="G252" s="132" t="s">
        <v>2878</v>
      </c>
      <c r="H252" s="132"/>
      <c r="I252" s="132"/>
      <c r="J252" s="186"/>
      <c r="K252" s="72"/>
      <c r="L252" s="195">
        <v>62.01</v>
      </c>
    </row>
    <row r="253" spans="1:12" ht="18.75" customHeight="1" x14ac:dyDescent="0.3">
      <c r="A253" s="317"/>
      <c r="B253" s="129" t="s">
        <v>3536</v>
      </c>
      <c r="C253" s="130" t="s">
        <v>3537</v>
      </c>
      <c r="D253" s="211" t="s">
        <v>3534</v>
      </c>
      <c r="E253" s="130" t="s">
        <v>3538</v>
      </c>
      <c r="F253" s="132"/>
      <c r="G253" s="132" t="s">
        <v>2852</v>
      </c>
      <c r="H253" s="132"/>
      <c r="I253" s="132"/>
      <c r="J253" s="186"/>
      <c r="K253" s="72"/>
      <c r="L253" s="195">
        <v>36.96</v>
      </c>
    </row>
    <row r="254" spans="1:12" ht="18.75" customHeight="1" x14ac:dyDescent="0.3">
      <c r="A254" s="317"/>
      <c r="B254" s="129" t="s">
        <v>3539</v>
      </c>
      <c r="C254" s="130" t="s">
        <v>3540</v>
      </c>
      <c r="D254" s="211" t="s">
        <v>3541</v>
      </c>
      <c r="E254" s="130" t="s">
        <v>3542</v>
      </c>
      <c r="F254" s="132"/>
      <c r="G254" s="132" t="s">
        <v>2753</v>
      </c>
      <c r="H254" s="132"/>
      <c r="I254" s="132"/>
      <c r="J254" s="186"/>
      <c r="K254" s="72"/>
      <c r="L254" s="195">
        <v>72.62</v>
      </c>
    </row>
    <row r="255" spans="1:12" ht="18.75" customHeight="1" x14ac:dyDescent="0.3">
      <c r="A255" s="317"/>
      <c r="B255" s="129" t="s">
        <v>3543</v>
      </c>
      <c r="C255" s="130" t="s">
        <v>3544</v>
      </c>
      <c r="D255" s="211" t="s">
        <v>3545</v>
      </c>
      <c r="E255" s="130" t="s">
        <v>3546</v>
      </c>
      <c r="F255" s="132"/>
      <c r="G255" s="132" t="s">
        <v>2852</v>
      </c>
      <c r="H255" s="132"/>
      <c r="I255" s="132"/>
      <c r="J255" s="186"/>
      <c r="K255" s="72"/>
      <c r="L255" s="195">
        <v>31.43</v>
      </c>
    </row>
    <row r="256" spans="1:12" ht="18.75" customHeight="1" x14ac:dyDescent="0.3">
      <c r="A256" s="317"/>
      <c r="B256" s="129" t="s">
        <v>3547</v>
      </c>
      <c r="C256" s="130" t="s">
        <v>3548</v>
      </c>
      <c r="D256" s="211" t="s">
        <v>3549</v>
      </c>
      <c r="E256" s="130" t="s">
        <v>3550</v>
      </c>
      <c r="F256" s="132"/>
      <c r="G256" s="132" t="s">
        <v>2619</v>
      </c>
      <c r="H256" s="132"/>
      <c r="I256" s="132"/>
      <c r="J256" s="186"/>
      <c r="K256" s="72"/>
      <c r="L256" s="195">
        <v>132.6</v>
      </c>
    </row>
    <row r="257" spans="1:12" ht="18.75" customHeight="1" x14ac:dyDescent="0.3">
      <c r="A257" s="317"/>
      <c r="B257" s="129" t="s">
        <v>3551</v>
      </c>
      <c r="C257" s="130" t="s">
        <v>312</v>
      </c>
      <c r="D257" s="211" t="s">
        <v>3552</v>
      </c>
      <c r="E257" s="130" t="s">
        <v>3553</v>
      </c>
      <c r="F257" s="132"/>
      <c r="G257" s="132" t="s">
        <v>2619</v>
      </c>
      <c r="H257" s="132"/>
      <c r="I257" s="132"/>
      <c r="J257" s="186"/>
      <c r="K257" s="72"/>
      <c r="L257" s="195">
        <v>52.11</v>
      </c>
    </row>
    <row r="258" spans="1:12" ht="18.75" customHeight="1" x14ac:dyDescent="0.3">
      <c r="A258" s="317"/>
      <c r="B258" s="129" t="s">
        <v>3554</v>
      </c>
      <c r="C258" s="130" t="s">
        <v>3555</v>
      </c>
      <c r="D258" s="211" t="s">
        <v>3556</v>
      </c>
      <c r="E258" s="130" t="s">
        <v>3557</v>
      </c>
      <c r="F258" s="132"/>
      <c r="G258" s="132" t="s">
        <v>2619</v>
      </c>
      <c r="H258" s="132"/>
      <c r="I258" s="132"/>
      <c r="J258" s="186"/>
      <c r="K258" s="72"/>
      <c r="L258" s="195">
        <v>74</v>
      </c>
    </row>
    <row r="259" spans="1:12" ht="18.75" customHeight="1" x14ac:dyDescent="0.3">
      <c r="A259" s="317"/>
      <c r="B259" s="129" t="s">
        <v>3558</v>
      </c>
      <c r="C259" s="130" t="s">
        <v>3559</v>
      </c>
      <c r="D259" s="211" t="s">
        <v>3560</v>
      </c>
      <c r="E259" s="130" t="s">
        <v>3561</v>
      </c>
      <c r="F259" s="132"/>
      <c r="G259" s="132" t="s">
        <v>2975</v>
      </c>
      <c r="H259" s="132"/>
      <c r="I259" s="132"/>
      <c r="J259" s="186"/>
      <c r="K259" s="72"/>
      <c r="L259" s="195">
        <v>63.68</v>
      </c>
    </row>
    <row r="260" spans="1:12" ht="18.75" customHeight="1" x14ac:dyDescent="0.3">
      <c r="A260" s="317"/>
      <c r="B260" s="129" t="s">
        <v>3562</v>
      </c>
      <c r="C260" s="130" t="s">
        <v>3563</v>
      </c>
      <c r="D260" s="211" t="s">
        <v>3564</v>
      </c>
      <c r="E260" s="130" t="s">
        <v>3565</v>
      </c>
      <c r="F260" s="132"/>
      <c r="G260" s="132" t="s">
        <v>2631</v>
      </c>
      <c r="H260" s="132"/>
      <c r="I260" s="132"/>
      <c r="J260" s="186"/>
      <c r="K260" s="72"/>
      <c r="L260" s="195">
        <v>0</v>
      </c>
    </row>
    <row r="261" spans="1:12" ht="18.75" customHeight="1" x14ac:dyDescent="0.3">
      <c r="A261" s="317"/>
      <c r="B261" s="129" t="s">
        <v>3566</v>
      </c>
      <c r="C261" s="130" t="s">
        <v>3567</v>
      </c>
      <c r="D261" s="211" t="s">
        <v>3568</v>
      </c>
      <c r="E261" s="130" t="s">
        <v>3569</v>
      </c>
      <c r="F261" s="132"/>
      <c r="G261" s="132" t="s">
        <v>2619</v>
      </c>
      <c r="H261" s="132"/>
      <c r="I261" s="132"/>
      <c r="J261" s="186"/>
      <c r="K261" s="72"/>
      <c r="L261" s="195">
        <v>26.28</v>
      </c>
    </row>
    <row r="262" spans="1:12" ht="18.75" customHeight="1" x14ac:dyDescent="0.3">
      <c r="A262" s="317"/>
      <c r="B262" s="129" t="s">
        <v>3570</v>
      </c>
      <c r="C262" s="130" t="s">
        <v>3042</v>
      </c>
      <c r="D262" s="211" t="s">
        <v>3571</v>
      </c>
      <c r="E262" s="130" t="s">
        <v>3572</v>
      </c>
      <c r="F262" s="132"/>
      <c r="G262" s="132" t="s">
        <v>2895</v>
      </c>
      <c r="H262" s="132"/>
      <c r="I262" s="132"/>
      <c r="J262" s="186"/>
      <c r="K262" s="72"/>
      <c r="L262" s="195">
        <v>89.05</v>
      </c>
    </row>
    <row r="263" spans="1:12" ht="18.75" customHeight="1" x14ac:dyDescent="0.3">
      <c r="A263" s="317"/>
      <c r="B263" s="129" t="s">
        <v>3573</v>
      </c>
      <c r="C263" s="130" t="s">
        <v>3574</v>
      </c>
      <c r="D263" s="211" t="s">
        <v>3575</v>
      </c>
      <c r="E263" s="130" t="s">
        <v>3576</v>
      </c>
      <c r="F263" s="132"/>
      <c r="G263" s="132" t="s">
        <v>2852</v>
      </c>
      <c r="H263" s="132"/>
      <c r="I263" s="132"/>
      <c r="J263" s="186"/>
      <c r="K263" s="72"/>
      <c r="L263" s="195">
        <v>67.23</v>
      </c>
    </row>
    <row r="264" spans="1:12" ht="18.75" customHeight="1" x14ac:dyDescent="0.3">
      <c r="A264" s="317"/>
      <c r="B264" s="129" t="s">
        <v>3409</v>
      </c>
      <c r="C264" s="130" t="s">
        <v>3577</v>
      </c>
      <c r="D264" s="211" t="s">
        <v>3578</v>
      </c>
      <c r="E264" s="130" t="s">
        <v>2651</v>
      </c>
      <c r="F264" s="132"/>
      <c r="G264" s="132" t="s">
        <v>2878</v>
      </c>
      <c r="H264" s="132"/>
      <c r="I264" s="132"/>
      <c r="J264" s="186"/>
      <c r="K264" s="72"/>
      <c r="L264" s="195">
        <v>57.5</v>
      </c>
    </row>
    <row r="265" spans="1:12" ht="18.75" customHeight="1" x14ac:dyDescent="0.3">
      <c r="A265" s="317"/>
      <c r="B265" s="129" t="s">
        <v>3579</v>
      </c>
      <c r="C265" s="130" t="s">
        <v>3580</v>
      </c>
      <c r="D265" s="211" t="s">
        <v>3581</v>
      </c>
      <c r="E265" s="130" t="s">
        <v>3582</v>
      </c>
      <c r="F265" s="132"/>
      <c r="G265" s="132" t="s">
        <v>2895</v>
      </c>
      <c r="H265" s="132"/>
      <c r="I265" s="132"/>
      <c r="J265" s="186"/>
      <c r="K265" s="72"/>
      <c r="L265" s="195">
        <v>72.680000000000007</v>
      </c>
    </row>
    <row r="266" spans="1:12" ht="18.75" customHeight="1" x14ac:dyDescent="0.3">
      <c r="A266" s="317"/>
      <c r="B266" s="129" t="s">
        <v>3583</v>
      </c>
      <c r="C266" s="130" t="s">
        <v>3584</v>
      </c>
      <c r="D266" s="211" t="s">
        <v>3585</v>
      </c>
      <c r="E266" s="130" t="s">
        <v>3586</v>
      </c>
      <c r="F266" s="132"/>
      <c r="G266" s="132" t="s">
        <v>2878</v>
      </c>
      <c r="H266" s="132"/>
      <c r="I266" s="132"/>
      <c r="J266" s="186"/>
      <c r="K266" s="72"/>
      <c r="L266" s="195">
        <v>39.369999999999997</v>
      </c>
    </row>
    <row r="267" spans="1:12" ht="18.75" customHeight="1" x14ac:dyDescent="0.3">
      <c r="A267" s="317"/>
      <c r="B267" s="129" t="s">
        <v>3587</v>
      </c>
      <c r="C267" s="130" t="s">
        <v>3588</v>
      </c>
      <c r="D267" s="211" t="s">
        <v>3589</v>
      </c>
      <c r="E267" s="130" t="s">
        <v>3590</v>
      </c>
      <c r="F267" s="132"/>
      <c r="G267" s="132" t="s">
        <v>2619</v>
      </c>
      <c r="H267" s="132"/>
      <c r="I267" s="132"/>
      <c r="J267" s="186"/>
      <c r="K267" s="72"/>
      <c r="L267" s="195">
        <v>113</v>
      </c>
    </row>
    <row r="268" spans="1:12" ht="18.75" customHeight="1" x14ac:dyDescent="0.3">
      <c r="A268" s="317"/>
      <c r="B268" s="129" t="s">
        <v>3591</v>
      </c>
      <c r="C268" s="130" t="s">
        <v>3592</v>
      </c>
      <c r="D268" s="211" t="s">
        <v>3593</v>
      </c>
      <c r="E268" s="130" t="s">
        <v>3594</v>
      </c>
      <c r="F268" s="132"/>
      <c r="G268" s="132" t="s">
        <v>2619</v>
      </c>
      <c r="H268" s="132"/>
      <c r="I268" s="132"/>
      <c r="J268" s="186"/>
      <c r="K268" s="72"/>
      <c r="L268" s="195">
        <v>138.5</v>
      </c>
    </row>
    <row r="269" spans="1:12" ht="18.75" customHeight="1" x14ac:dyDescent="0.3">
      <c r="A269" s="317"/>
      <c r="B269" s="129" t="s">
        <v>3595</v>
      </c>
      <c r="C269" s="130" t="s">
        <v>3596</v>
      </c>
      <c r="D269" s="211" t="s">
        <v>3597</v>
      </c>
      <c r="E269" s="130" t="s">
        <v>3598</v>
      </c>
      <c r="F269" s="132"/>
      <c r="G269" s="132" t="s">
        <v>2619</v>
      </c>
      <c r="H269" s="132"/>
      <c r="I269" s="132"/>
      <c r="J269" s="186"/>
      <c r="K269" s="72"/>
      <c r="L269" s="195">
        <v>42</v>
      </c>
    </row>
    <row r="270" spans="1:12" ht="18.75" customHeight="1" x14ac:dyDescent="0.3">
      <c r="A270" s="317"/>
      <c r="B270" s="129" t="s">
        <v>3599</v>
      </c>
      <c r="C270" s="130" t="s">
        <v>3600</v>
      </c>
      <c r="D270" s="211" t="s">
        <v>3601</v>
      </c>
      <c r="E270" s="130" t="s">
        <v>3602</v>
      </c>
      <c r="F270" s="132"/>
      <c r="G270" s="132" t="s">
        <v>2619</v>
      </c>
      <c r="H270" s="132"/>
      <c r="I270" s="132"/>
      <c r="J270" s="186"/>
      <c r="K270" s="72"/>
      <c r="L270" s="195">
        <v>79.5</v>
      </c>
    </row>
    <row r="271" spans="1:12" ht="18.75" customHeight="1" x14ac:dyDescent="0.3">
      <c r="A271" s="317"/>
      <c r="B271" s="129" t="s">
        <v>3603</v>
      </c>
      <c r="C271" s="130" t="s">
        <v>3604</v>
      </c>
      <c r="D271" s="211" t="s">
        <v>3605</v>
      </c>
      <c r="E271" s="130" t="s">
        <v>3606</v>
      </c>
      <c r="F271" s="132"/>
      <c r="G271" s="132" t="s">
        <v>2619</v>
      </c>
      <c r="H271" s="132"/>
      <c r="I271" s="132"/>
      <c r="J271" s="186"/>
      <c r="K271" s="72"/>
      <c r="L271" s="195">
        <v>62.43</v>
      </c>
    </row>
    <row r="272" spans="1:12" ht="18.75" customHeight="1" x14ac:dyDescent="0.3">
      <c r="A272" s="317"/>
      <c r="B272" s="129" t="s">
        <v>3607</v>
      </c>
      <c r="C272" s="130" t="s">
        <v>3608</v>
      </c>
      <c r="D272" s="211" t="s">
        <v>3609</v>
      </c>
      <c r="E272" s="130" t="s">
        <v>3610</v>
      </c>
      <c r="F272" s="132"/>
      <c r="G272" s="132" t="s">
        <v>2623</v>
      </c>
      <c r="H272" s="132"/>
      <c r="I272" s="132"/>
      <c r="J272" s="186"/>
      <c r="K272" s="72"/>
      <c r="L272" s="195">
        <v>55.08</v>
      </c>
    </row>
    <row r="273" spans="1:12" ht="18.75" customHeight="1" x14ac:dyDescent="0.3">
      <c r="A273" s="317"/>
      <c r="B273" s="129" t="s">
        <v>3611</v>
      </c>
      <c r="C273" s="130" t="s">
        <v>3612</v>
      </c>
      <c r="D273" s="211" t="s">
        <v>3613</v>
      </c>
      <c r="E273" s="130" t="s">
        <v>3614</v>
      </c>
      <c r="F273" s="132"/>
      <c r="G273" s="132" t="s">
        <v>2619</v>
      </c>
      <c r="H273" s="132"/>
      <c r="I273" s="132"/>
      <c r="J273" s="186"/>
      <c r="K273" s="72"/>
      <c r="L273" s="195">
        <v>78.239999999999995</v>
      </c>
    </row>
    <row r="274" spans="1:12" ht="18.75" customHeight="1" x14ac:dyDescent="0.3">
      <c r="A274" s="317"/>
      <c r="B274" s="129" t="s">
        <v>3615</v>
      </c>
      <c r="C274" s="130" t="s">
        <v>3616</v>
      </c>
      <c r="D274" s="211" t="s">
        <v>3617</v>
      </c>
      <c r="E274" s="130" t="s">
        <v>3618</v>
      </c>
      <c r="F274" s="132"/>
      <c r="G274" s="132" t="s">
        <v>2619</v>
      </c>
      <c r="H274" s="132"/>
      <c r="I274" s="132"/>
      <c r="J274" s="186"/>
      <c r="K274" s="72"/>
      <c r="L274" s="195">
        <v>45</v>
      </c>
    </row>
    <row r="275" spans="1:12" ht="18.75" customHeight="1" x14ac:dyDescent="0.3">
      <c r="A275" s="317"/>
      <c r="B275" s="129" t="s">
        <v>3619</v>
      </c>
      <c r="C275" s="130" t="s">
        <v>3620</v>
      </c>
      <c r="D275" s="211" t="s">
        <v>3621</v>
      </c>
      <c r="E275" s="130" t="s">
        <v>3622</v>
      </c>
      <c r="F275" s="132"/>
      <c r="G275" s="132" t="s">
        <v>2619</v>
      </c>
      <c r="H275" s="132"/>
      <c r="I275" s="132"/>
      <c r="J275" s="186"/>
      <c r="K275" s="72"/>
      <c r="L275" s="195">
        <v>95</v>
      </c>
    </row>
    <row r="276" spans="1:12" ht="18.75" customHeight="1" x14ac:dyDescent="0.3">
      <c r="A276" s="317"/>
      <c r="B276" s="129" t="s">
        <v>3623</v>
      </c>
      <c r="C276" s="130" t="s">
        <v>3624</v>
      </c>
      <c r="D276" s="211" t="s">
        <v>3625</v>
      </c>
      <c r="E276" s="130" t="s">
        <v>3626</v>
      </c>
      <c r="F276" s="132"/>
      <c r="G276" s="132" t="s">
        <v>2631</v>
      </c>
      <c r="H276" s="132"/>
      <c r="I276" s="132"/>
      <c r="J276" s="186"/>
      <c r="K276" s="72"/>
      <c r="L276" s="195">
        <v>162.94999999999999</v>
      </c>
    </row>
    <row r="277" spans="1:12" ht="18.75" customHeight="1" x14ac:dyDescent="0.3">
      <c r="A277" s="317"/>
      <c r="B277" s="129" t="s">
        <v>3627</v>
      </c>
      <c r="C277" s="130" t="s">
        <v>3628</v>
      </c>
      <c r="D277" s="211" t="s">
        <v>3629</v>
      </c>
      <c r="E277" s="130" t="s">
        <v>3630</v>
      </c>
      <c r="F277" s="132"/>
      <c r="G277" s="132" t="s">
        <v>2878</v>
      </c>
      <c r="H277" s="132"/>
      <c r="I277" s="132"/>
      <c r="J277" s="186"/>
      <c r="K277" s="72"/>
      <c r="L277" s="195">
        <v>52</v>
      </c>
    </row>
    <row r="278" spans="1:12" ht="18.75" customHeight="1" x14ac:dyDescent="0.3">
      <c r="A278" s="317"/>
      <c r="B278" s="129" t="s">
        <v>3631</v>
      </c>
      <c r="C278" s="130" t="s">
        <v>3632</v>
      </c>
      <c r="D278" s="211" t="s">
        <v>3633</v>
      </c>
      <c r="E278" s="130" t="s">
        <v>3634</v>
      </c>
      <c r="F278" s="132"/>
      <c r="G278" s="132" t="s">
        <v>2895</v>
      </c>
      <c r="H278" s="132"/>
      <c r="I278" s="132"/>
      <c r="J278" s="186"/>
      <c r="K278" s="72"/>
      <c r="L278" s="195">
        <v>78.98</v>
      </c>
    </row>
    <row r="279" spans="1:12" ht="18.75" customHeight="1" x14ac:dyDescent="0.3">
      <c r="A279" s="317"/>
      <c r="B279" s="70" t="s">
        <v>3635</v>
      </c>
      <c r="C279" s="71" t="s">
        <v>3636</v>
      </c>
      <c r="D279" s="212" t="s">
        <v>3637</v>
      </c>
      <c r="E279" s="71" t="s">
        <v>3638</v>
      </c>
      <c r="F279" s="73"/>
      <c r="G279" s="73" t="s">
        <v>2619</v>
      </c>
      <c r="H279" s="73"/>
      <c r="I279" s="73"/>
      <c r="J279" s="187"/>
      <c r="K279" s="72"/>
      <c r="L279" s="195">
        <v>101.38</v>
      </c>
    </row>
    <row r="280" spans="1:12" ht="18.75" customHeight="1" x14ac:dyDescent="0.3">
      <c r="A280" s="317"/>
      <c r="B280" s="70" t="s">
        <v>3152</v>
      </c>
      <c r="C280" s="71" t="s">
        <v>3639</v>
      </c>
      <c r="D280" s="212" t="s">
        <v>3640</v>
      </c>
      <c r="E280" s="71" t="s">
        <v>3641</v>
      </c>
      <c r="F280" s="73"/>
      <c r="G280" s="73" t="s">
        <v>2878</v>
      </c>
      <c r="H280" s="73"/>
      <c r="I280" s="73"/>
      <c r="J280" s="187"/>
      <c r="K280" s="72"/>
      <c r="L280" s="195">
        <v>73.040000000000006</v>
      </c>
    </row>
    <row r="281" spans="1:12" ht="18.75" customHeight="1" x14ac:dyDescent="0.3">
      <c r="A281" s="317"/>
      <c r="B281" s="70" t="s">
        <v>3642</v>
      </c>
      <c r="C281" s="71" t="s">
        <v>3643</v>
      </c>
      <c r="D281" s="212" t="s">
        <v>3605</v>
      </c>
      <c r="E281" s="71" t="s">
        <v>3644</v>
      </c>
      <c r="F281" s="73"/>
      <c r="G281" s="73" t="s">
        <v>2619</v>
      </c>
      <c r="H281" s="73"/>
      <c r="I281" s="73"/>
      <c r="J281" s="187"/>
      <c r="K281" s="72"/>
      <c r="L281" s="195">
        <v>81.8</v>
      </c>
    </row>
    <row r="282" spans="1:12" ht="18.75" customHeight="1" x14ac:dyDescent="0.3">
      <c r="A282" s="317"/>
      <c r="B282" s="70" t="s">
        <v>3645</v>
      </c>
      <c r="C282" s="71" t="s">
        <v>3646</v>
      </c>
      <c r="D282" s="212" t="s">
        <v>3647</v>
      </c>
      <c r="E282" s="71" t="s">
        <v>3648</v>
      </c>
      <c r="F282" s="84"/>
      <c r="G282" s="84" t="s">
        <v>2619</v>
      </c>
      <c r="H282" s="84"/>
      <c r="I282" s="84"/>
      <c r="J282" s="196"/>
      <c r="K282" s="83"/>
      <c r="L282" s="197">
        <v>233.35</v>
      </c>
    </row>
    <row r="283" spans="1:12" ht="22.5" customHeight="1" x14ac:dyDescent="0.3">
      <c r="A283" s="364" t="s">
        <v>52</v>
      </c>
      <c r="B283" s="355" t="s">
        <v>2185</v>
      </c>
      <c r="C283" s="356"/>
      <c r="D283" s="356"/>
      <c r="E283" s="357"/>
      <c r="F283" s="183">
        <v>40</v>
      </c>
      <c r="G283" s="135"/>
      <c r="H283" s="135"/>
      <c r="I283" s="135"/>
      <c r="J283" s="135"/>
      <c r="K283" s="188"/>
      <c r="L283" s="202"/>
    </row>
    <row r="284" spans="1:12" ht="22.5" customHeight="1" x14ac:dyDescent="0.3">
      <c r="A284" s="336"/>
      <c r="B284" s="198" t="s">
        <v>116</v>
      </c>
      <c r="C284" s="199" t="s">
        <v>3649</v>
      </c>
      <c r="D284" s="213" t="s">
        <v>3650</v>
      </c>
      <c r="E284" s="200" t="s">
        <v>3764</v>
      </c>
      <c r="F284" s="200"/>
      <c r="G284" s="44" t="s">
        <v>2860</v>
      </c>
      <c r="H284" s="44"/>
      <c r="I284" s="44"/>
      <c r="J284" s="44"/>
      <c r="K284" s="198"/>
      <c r="L284" s="203">
        <v>46.8</v>
      </c>
    </row>
    <row r="285" spans="1:12" ht="22.5" customHeight="1" x14ac:dyDescent="0.3">
      <c r="A285" s="336"/>
      <c r="B285" s="198" t="s">
        <v>3651</v>
      </c>
      <c r="C285" s="199" t="s">
        <v>3652</v>
      </c>
      <c r="D285" s="213" t="s">
        <v>3653</v>
      </c>
      <c r="E285" s="200" t="s">
        <v>3765</v>
      </c>
      <c r="F285" s="200"/>
      <c r="G285" s="44" t="s">
        <v>2619</v>
      </c>
      <c r="H285" s="44"/>
      <c r="I285" s="44"/>
      <c r="J285" s="44"/>
      <c r="K285" s="198"/>
      <c r="L285" s="203">
        <v>125.48</v>
      </c>
    </row>
    <row r="286" spans="1:12" ht="22.5" customHeight="1" x14ac:dyDescent="0.3">
      <c r="A286" s="336"/>
      <c r="B286" s="198" t="s">
        <v>3654</v>
      </c>
      <c r="C286" s="199" t="s">
        <v>3655</v>
      </c>
      <c r="D286" s="213" t="s">
        <v>3656</v>
      </c>
      <c r="E286" s="200" t="s">
        <v>3766</v>
      </c>
      <c r="F286" s="200"/>
      <c r="G286" s="44" t="s">
        <v>2852</v>
      </c>
      <c r="H286" s="44"/>
      <c r="I286" s="44"/>
      <c r="J286" s="44"/>
      <c r="K286" s="198"/>
      <c r="L286" s="203">
        <v>89.74</v>
      </c>
    </row>
    <row r="287" spans="1:12" ht="22.5" customHeight="1" x14ac:dyDescent="0.3">
      <c r="A287" s="336"/>
      <c r="B287" s="198" t="s">
        <v>3657</v>
      </c>
      <c r="C287" s="199" t="s">
        <v>3658</v>
      </c>
      <c r="D287" s="213" t="s">
        <v>3659</v>
      </c>
      <c r="E287" s="200" t="s">
        <v>3767</v>
      </c>
      <c r="F287" s="200"/>
      <c r="G287" s="44" t="s">
        <v>2623</v>
      </c>
      <c r="H287" s="44"/>
      <c r="I287" s="44"/>
      <c r="J287" s="44"/>
      <c r="K287" s="198"/>
      <c r="L287" s="203">
        <v>37.409999999999997</v>
      </c>
    </row>
    <row r="288" spans="1:12" ht="22.5" customHeight="1" x14ac:dyDescent="0.3">
      <c r="A288" s="336"/>
      <c r="B288" s="198" t="s">
        <v>3660</v>
      </c>
      <c r="C288" s="199" t="s">
        <v>595</v>
      </c>
      <c r="D288" s="213" t="s">
        <v>3661</v>
      </c>
      <c r="E288" s="200" t="s">
        <v>3768</v>
      </c>
      <c r="F288" s="200"/>
      <c r="G288" s="44" t="s">
        <v>2619</v>
      </c>
      <c r="H288" s="44"/>
      <c r="I288" s="44"/>
      <c r="J288" s="44"/>
      <c r="K288" s="198"/>
      <c r="L288" s="203">
        <v>33.9</v>
      </c>
    </row>
    <row r="289" spans="1:12" ht="22.5" customHeight="1" x14ac:dyDescent="0.3">
      <c r="A289" s="336"/>
      <c r="B289" s="198" t="s">
        <v>3662</v>
      </c>
      <c r="C289" s="199" t="s">
        <v>3663</v>
      </c>
      <c r="D289" s="213" t="s">
        <v>3664</v>
      </c>
      <c r="E289" s="200" t="s">
        <v>3769</v>
      </c>
      <c r="F289" s="200"/>
      <c r="G289" s="44" t="s">
        <v>2619</v>
      </c>
      <c r="H289" s="44"/>
      <c r="I289" s="44"/>
      <c r="J289" s="44"/>
      <c r="K289" s="198"/>
      <c r="L289" s="203">
        <v>68.319999999999993</v>
      </c>
    </row>
    <row r="290" spans="1:12" ht="22.5" customHeight="1" x14ac:dyDescent="0.3">
      <c r="A290" s="336"/>
      <c r="B290" s="198" t="s">
        <v>3665</v>
      </c>
      <c r="C290" s="199" t="s">
        <v>3666</v>
      </c>
      <c r="D290" s="213" t="s">
        <v>3667</v>
      </c>
      <c r="E290" s="200" t="s">
        <v>3770</v>
      </c>
      <c r="F290" s="200"/>
      <c r="G290" s="44" t="s">
        <v>2619</v>
      </c>
      <c r="H290" s="44"/>
      <c r="I290" s="44"/>
      <c r="J290" s="44"/>
      <c r="K290" s="198"/>
      <c r="L290" s="203">
        <v>95.04</v>
      </c>
    </row>
    <row r="291" spans="1:12" ht="22.5" customHeight="1" x14ac:dyDescent="0.3">
      <c r="A291" s="336"/>
      <c r="B291" s="198" t="s">
        <v>3668</v>
      </c>
      <c r="C291" s="199" t="s">
        <v>3596</v>
      </c>
      <c r="D291" s="213" t="s">
        <v>3669</v>
      </c>
      <c r="E291" s="200" t="s">
        <v>3771</v>
      </c>
      <c r="F291" s="200"/>
      <c r="G291" s="44" t="s">
        <v>2619</v>
      </c>
      <c r="H291" s="44"/>
      <c r="I291" s="44"/>
      <c r="J291" s="44"/>
      <c r="K291" s="198"/>
      <c r="L291" s="203">
        <v>33.35</v>
      </c>
    </row>
    <row r="292" spans="1:12" ht="22.5" customHeight="1" x14ac:dyDescent="0.3">
      <c r="A292" s="336"/>
      <c r="B292" s="198" t="s">
        <v>3670</v>
      </c>
      <c r="C292" s="199" t="s">
        <v>3671</v>
      </c>
      <c r="D292" s="213" t="s">
        <v>3672</v>
      </c>
      <c r="E292" s="200" t="s">
        <v>3772</v>
      </c>
      <c r="F292" s="200"/>
      <c r="G292" s="44" t="s">
        <v>2860</v>
      </c>
      <c r="H292" s="44"/>
      <c r="I292" s="44"/>
      <c r="J292" s="44"/>
      <c r="K292" s="198"/>
      <c r="L292" s="203">
        <v>61.22</v>
      </c>
    </row>
    <row r="293" spans="1:12" ht="22.5" customHeight="1" x14ac:dyDescent="0.3">
      <c r="A293" s="336"/>
      <c r="B293" s="198" t="s">
        <v>3673</v>
      </c>
      <c r="C293" s="199" t="s">
        <v>3674</v>
      </c>
      <c r="D293" s="213" t="s">
        <v>3675</v>
      </c>
      <c r="E293" s="200" t="s">
        <v>3773</v>
      </c>
      <c r="F293" s="200"/>
      <c r="G293" s="44" t="s">
        <v>2619</v>
      </c>
      <c r="H293" s="44"/>
      <c r="I293" s="44"/>
      <c r="J293" s="44"/>
      <c r="K293" s="198"/>
      <c r="L293" s="203">
        <v>97.9</v>
      </c>
    </row>
    <row r="294" spans="1:12" ht="22.5" customHeight="1" x14ac:dyDescent="0.3">
      <c r="A294" s="336"/>
      <c r="B294" s="198" t="s">
        <v>3547</v>
      </c>
      <c r="C294" s="199" t="s">
        <v>3676</v>
      </c>
      <c r="D294" s="213" t="s">
        <v>3677</v>
      </c>
      <c r="E294" s="200" t="s">
        <v>3774</v>
      </c>
      <c r="F294" s="200"/>
      <c r="G294" s="44" t="s">
        <v>2619</v>
      </c>
      <c r="H294" s="44"/>
      <c r="I294" s="44"/>
      <c r="J294" s="44"/>
      <c r="K294" s="198"/>
      <c r="L294" s="203">
        <v>92.8</v>
      </c>
    </row>
    <row r="295" spans="1:12" ht="22.5" customHeight="1" x14ac:dyDescent="0.3">
      <c r="A295" s="336"/>
      <c r="B295" s="198" t="s">
        <v>3678</v>
      </c>
      <c r="C295" s="199" t="s">
        <v>3679</v>
      </c>
      <c r="D295" s="213" t="s">
        <v>3680</v>
      </c>
      <c r="E295" s="200" t="s">
        <v>3775</v>
      </c>
      <c r="F295" s="200"/>
      <c r="G295" s="44" t="s">
        <v>2860</v>
      </c>
      <c r="H295" s="44"/>
      <c r="I295" s="44"/>
      <c r="J295" s="44"/>
      <c r="K295" s="198"/>
      <c r="L295" s="203">
        <v>59.54</v>
      </c>
    </row>
    <row r="296" spans="1:12" ht="22.5" customHeight="1" x14ac:dyDescent="0.3">
      <c r="A296" s="336"/>
      <c r="B296" s="198" t="s">
        <v>3681</v>
      </c>
      <c r="C296" s="199" t="s">
        <v>3682</v>
      </c>
      <c r="D296" s="213" t="s">
        <v>3683</v>
      </c>
      <c r="E296" s="200" t="s">
        <v>3776</v>
      </c>
      <c r="F296" s="200"/>
      <c r="G296" s="44" t="s">
        <v>2878</v>
      </c>
      <c r="H296" s="44"/>
      <c r="I296" s="44"/>
      <c r="J296" s="44"/>
      <c r="K296" s="198"/>
      <c r="L296" s="203">
        <v>55.61</v>
      </c>
    </row>
    <row r="297" spans="1:12" ht="22.5" customHeight="1" x14ac:dyDescent="0.3">
      <c r="A297" s="336"/>
      <c r="B297" s="198" t="s">
        <v>3684</v>
      </c>
      <c r="C297" s="199" t="s">
        <v>3685</v>
      </c>
      <c r="D297" s="213" t="s">
        <v>3686</v>
      </c>
      <c r="E297" s="200" t="s">
        <v>3777</v>
      </c>
      <c r="F297" s="200"/>
      <c r="G297" s="44" t="s">
        <v>2852</v>
      </c>
      <c r="H297" s="44"/>
      <c r="I297" s="44"/>
      <c r="J297" s="44"/>
      <c r="K297" s="198"/>
      <c r="L297" s="203">
        <v>44.07</v>
      </c>
    </row>
    <row r="298" spans="1:12" ht="22.5" customHeight="1" x14ac:dyDescent="0.3">
      <c r="A298" s="336"/>
      <c r="B298" s="198" t="s">
        <v>3687</v>
      </c>
      <c r="C298" s="199" t="s">
        <v>3688</v>
      </c>
      <c r="D298" s="213" t="s">
        <v>3689</v>
      </c>
      <c r="E298" s="200" t="s">
        <v>3778</v>
      </c>
      <c r="F298" s="200"/>
      <c r="G298" s="44" t="s">
        <v>2619</v>
      </c>
      <c r="H298" s="44"/>
      <c r="I298" s="44"/>
      <c r="J298" s="44"/>
      <c r="K298" s="198"/>
      <c r="L298" s="203">
        <v>63.99</v>
      </c>
    </row>
    <row r="299" spans="1:12" ht="22.5" customHeight="1" x14ac:dyDescent="0.3">
      <c r="A299" s="336"/>
      <c r="B299" s="198" t="s">
        <v>3690</v>
      </c>
      <c r="C299" s="199" t="s">
        <v>3691</v>
      </c>
      <c r="D299" s="213" t="s">
        <v>3692</v>
      </c>
      <c r="E299" s="200" t="s">
        <v>3779</v>
      </c>
      <c r="F299" s="200"/>
      <c r="G299" s="44" t="s">
        <v>2619</v>
      </c>
      <c r="H299" s="44"/>
      <c r="I299" s="44"/>
      <c r="J299" s="44"/>
      <c r="K299" s="198"/>
      <c r="L299" s="203">
        <v>65</v>
      </c>
    </row>
    <row r="300" spans="1:12" ht="22.5" customHeight="1" x14ac:dyDescent="0.3">
      <c r="A300" s="336"/>
      <c r="B300" s="198" t="s">
        <v>3693</v>
      </c>
      <c r="C300" s="199" t="s">
        <v>3694</v>
      </c>
      <c r="D300" s="213" t="s">
        <v>3695</v>
      </c>
      <c r="E300" s="200" t="s">
        <v>3780</v>
      </c>
      <c r="F300" s="200"/>
      <c r="G300" s="44" t="s">
        <v>2836</v>
      </c>
      <c r="H300" s="44"/>
      <c r="I300" s="44"/>
      <c r="J300" s="44"/>
      <c r="K300" s="198"/>
      <c r="L300" s="203">
        <v>61.5</v>
      </c>
    </row>
    <row r="301" spans="1:12" ht="22.5" customHeight="1" x14ac:dyDescent="0.3">
      <c r="A301" s="336"/>
      <c r="B301" s="198" t="s">
        <v>3696</v>
      </c>
      <c r="C301" s="199" t="s">
        <v>3697</v>
      </c>
      <c r="D301" s="213" t="s">
        <v>3698</v>
      </c>
      <c r="E301" s="200" t="s">
        <v>3781</v>
      </c>
      <c r="F301" s="200"/>
      <c r="G301" s="44" t="s">
        <v>2619</v>
      </c>
      <c r="H301" s="44"/>
      <c r="I301" s="44"/>
      <c r="J301" s="44"/>
      <c r="K301" s="198"/>
      <c r="L301" s="203">
        <v>107.94</v>
      </c>
    </row>
    <row r="302" spans="1:12" ht="22.5" customHeight="1" x14ac:dyDescent="0.3">
      <c r="A302" s="336"/>
      <c r="B302" s="198" t="s">
        <v>3699</v>
      </c>
      <c r="C302" s="199" t="s">
        <v>3700</v>
      </c>
      <c r="D302" s="213" t="s">
        <v>3701</v>
      </c>
      <c r="E302" s="200" t="s">
        <v>3782</v>
      </c>
      <c r="F302" s="200"/>
      <c r="G302" s="44" t="s">
        <v>2860</v>
      </c>
      <c r="H302" s="44"/>
      <c r="I302" s="44"/>
      <c r="J302" s="44"/>
      <c r="K302" s="198"/>
      <c r="L302" s="203">
        <v>65.52</v>
      </c>
    </row>
    <row r="303" spans="1:12" ht="22.5" customHeight="1" x14ac:dyDescent="0.3">
      <c r="A303" s="336"/>
      <c r="B303" s="198" t="s">
        <v>3702</v>
      </c>
      <c r="C303" s="199" t="s">
        <v>3703</v>
      </c>
      <c r="D303" s="213" t="s">
        <v>3704</v>
      </c>
      <c r="E303" s="200" t="s">
        <v>3783</v>
      </c>
      <c r="F303" s="200"/>
      <c r="G303" s="44" t="s">
        <v>2619</v>
      </c>
      <c r="H303" s="44"/>
      <c r="I303" s="44"/>
      <c r="J303" s="44"/>
      <c r="K303" s="198"/>
      <c r="L303" s="203">
        <v>87.06</v>
      </c>
    </row>
    <row r="304" spans="1:12" ht="22.5" customHeight="1" x14ac:dyDescent="0.3">
      <c r="A304" s="336"/>
      <c r="B304" s="198" t="s">
        <v>3705</v>
      </c>
      <c r="C304" s="199" t="s">
        <v>3706</v>
      </c>
      <c r="D304" s="213" t="s">
        <v>3707</v>
      </c>
      <c r="E304" s="200" t="s">
        <v>3784</v>
      </c>
      <c r="F304" s="200"/>
      <c r="G304" s="44" t="s">
        <v>2623</v>
      </c>
      <c r="H304" s="44"/>
      <c r="I304" s="44"/>
      <c r="J304" s="44"/>
      <c r="K304" s="198"/>
      <c r="L304" s="203">
        <v>103.98</v>
      </c>
    </row>
    <row r="305" spans="1:12" ht="22.5" customHeight="1" x14ac:dyDescent="0.3">
      <c r="A305" s="336"/>
      <c r="B305" s="198" t="s">
        <v>3708</v>
      </c>
      <c r="C305" s="199" t="s">
        <v>3709</v>
      </c>
      <c r="D305" s="213" t="s">
        <v>3710</v>
      </c>
      <c r="E305" s="200" t="s">
        <v>3785</v>
      </c>
      <c r="F305" s="200"/>
      <c r="G305" s="44" t="s">
        <v>2619</v>
      </c>
      <c r="H305" s="44"/>
      <c r="I305" s="44"/>
      <c r="J305" s="44"/>
      <c r="K305" s="198"/>
      <c r="L305" s="203">
        <v>0</v>
      </c>
    </row>
    <row r="306" spans="1:12" ht="22.5" customHeight="1" x14ac:dyDescent="0.3">
      <c r="A306" s="336"/>
      <c r="B306" s="198" t="s">
        <v>3711</v>
      </c>
      <c r="C306" s="199" t="s">
        <v>3712</v>
      </c>
      <c r="D306" s="213" t="s">
        <v>3713</v>
      </c>
      <c r="E306" s="200" t="s">
        <v>3786</v>
      </c>
      <c r="F306" s="200"/>
      <c r="G306" s="44" t="s">
        <v>2619</v>
      </c>
      <c r="H306" s="44"/>
      <c r="I306" s="44"/>
      <c r="J306" s="44"/>
      <c r="K306" s="198"/>
      <c r="L306" s="203">
        <v>93</v>
      </c>
    </row>
    <row r="307" spans="1:12" ht="22.5" customHeight="1" x14ac:dyDescent="0.3">
      <c r="A307" s="336"/>
      <c r="B307" s="198" t="s">
        <v>3714</v>
      </c>
      <c r="C307" s="199" t="s">
        <v>3715</v>
      </c>
      <c r="D307" s="213" t="s">
        <v>3716</v>
      </c>
      <c r="E307" s="200" t="s">
        <v>3787</v>
      </c>
      <c r="F307" s="200"/>
      <c r="G307" s="44" t="s">
        <v>2619</v>
      </c>
      <c r="H307" s="44"/>
      <c r="I307" s="44"/>
      <c r="J307" s="44"/>
      <c r="K307" s="198"/>
      <c r="L307" s="203">
        <v>71.400000000000006</v>
      </c>
    </row>
    <row r="308" spans="1:12" ht="22.5" customHeight="1" x14ac:dyDescent="0.3">
      <c r="A308" s="336"/>
      <c r="B308" s="198" t="s">
        <v>3717</v>
      </c>
      <c r="C308" s="199" t="s">
        <v>3718</v>
      </c>
      <c r="D308" s="213" t="s">
        <v>3719</v>
      </c>
      <c r="E308" s="200" t="s">
        <v>3788</v>
      </c>
      <c r="F308" s="200"/>
      <c r="G308" s="44" t="s">
        <v>2623</v>
      </c>
      <c r="H308" s="44"/>
      <c r="I308" s="44"/>
      <c r="J308" s="44"/>
      <c r="K308" s="198"/>
      <c r="L308" s="203">
        <v>42.63</v>
      </c>
    </row>
    <row r="309" spans="1:12" ht="22.5" customHeight="1" x14ac:dyDescent="0.3">
      <c r="A309" s="336"/>
      <c r="B309" s="198" t="s">
        <v>3720</v>
      </c>
      <c r="C309" s="199" t="s">
        <v>3721</v>
      </c>
      <c r="D309" s="213" t="s">
        <v>3722</v>
      </c>
      <c r="E309" s="200" t="s">
        <v>3789</v>
      </c>
      <c r="F309" s="200"/>
      <c r="G309" s="44" t="s">
        <v>2619</v>
      </c>
      <c r="H309" s="44"/>
      <c r="I309" s="44"/>
      <c r="J309" s="44"/>
      <c r="K309" s="198"/>
      <c r="L309" s="203">
        <v>133.91999999999999</v>
      </c>
    </row>
    <row r="310" spans="1:12" ht="22.5" customHeight="1" x14ac:dyDescent="0.3">
      <c r="A310" s="336"/>
      <c r="B310" s="198" t="s">
        <v>3723</v>
      </c>
      <c r="C310" s="199" t="s">
        <v>3724</v>
      </c>
      <c r="D310" s="213" t="s">
        <v>3725</v>
      </c>
      <c r="E310" s="200" t="s">
        <v>3790</v>
      </c>
      <c r="F310" s="200"/>
      <c r="G310" s="44" t="s">
        <v>2878</v>
      </c>
      <c r="H310" s="44"/>
      <c r="I310" s="44"/>
      <c r="J310" s="44"/>
      <c r="K310" s="198"/>
      <c r="L310" s="203">
        <v>42.08</v>
      </c>
    </row>
    <row r="311" spans="1:12" ht="22.5" customHeight="1" x14ac:dyDescent="0.3">
      <c r="A311" s="336"/>
      <c r="B311" s="198" t="s">
        <v>3726</v>
      </c>
      <c r="C311" s="199" t="s">
        <v>3727</v>
      </c>
      <c r="D311" s="213" t="s">
        <v>3725</v>
      </c>
      <c r="E311" s="200" t="s">
        <v>3791</v>
      </c>
      <c r="F311" s="200"/>
      <c r="G311" s="44" t="s">
        <v>2619</v>
      </c>
      <c r="H311" s="44"/>
      <c r="I311" s="44"/>
      <c r="J311" s="44"/>
      <c r="K311" s="198"/>
      <c r="L311" s="203">
        <v>39</v>
      </c>
    </row>
    <row r="312" spans="1:12" ht="22.5" customHeight="1" x14ac:dyDescent="0.3">
      <c r="A312" s="336"/>
      <c r="B312" s="198" t="s">
        <v>3728</v>
      </c>
      <c r="C312" s="199" t="s">
        <v>3729</v>
      </c>
      <c r="D312" s="213" t="s">
        <v>3730</v>
      </c>
      <c r="E312" s="200" t="s">
        <v>3792</v>
      </c>
      <c r="F312" s="200"/>
      <c r="G312" s="44" t="s">
        <v>2619</v>
      </c>
      <c r="H312" s="44"/>
      <c r="I312" s="44"/>
      <c r="J312" s="44"/>
      <c r="K312" s="198"/>
      <c r="L312" s="203">
        <v>42.5</v>
      </c>
    </row>
    <row r="313" spans="1:12" ht="22.5" customHeight="1" x14ac:dyDescent="0.3">
      <c r="A313" s="336"/>
      <c r="B313" s="198" t="s">
        <v>3731</v>
      </c>
      <c r="C313" s="199" t="s">
        <v>3732</v>
      </c>
      <c r="D313" s="213" t="s">
        <v>3733</v>
      </c>
      <c r="E313" s="200" t="s">
        <v>3793</v>
      </c>
      <c r="F313" s="200"/>
      <c r="G313" s="44" t="s">
        <v>2619</v>
      </c>
      <c r="H313" s="44"/>
      <c r="I313" s="44"/>
      <c r="J313" s="44"/>
      <c r="K313" s="198"/>
      <c r="L313" s="203">
        <v>59.28</v>
      </c>
    </row>
    <row r="314" spans="1:12" ht="22.5" customHeight="1" x14ac:dyDescent="0.3">
      <c r="A314" s="336"/>
      <c r="B314" s="198" t="s">
        <v>3734</v>
      </c>
      <c r="C314" s="199" t="s">
        <v>3735</v>
      </c>
      <c r="D314" s="213" t="s">
        <v>3736</v>
      </c>
      <c r="E314" s="200" t="s">
        <v>3794</v>
      </c>
      <c r="F314" s="200"/>
      <c r="G314" s="44" t="s">
        <v>2878</v>
      </c>
      <c r="H314" s="44"/>
      <c r="I314" s="44"/>
      <c r="J314" s="44"/>
      <c r="K314" s="198"/>
      <c r="L314" s="203">
        <v>42.65</v>
      </c>
    </row>
    <row r="315" spans="1:12" ht="22.5" customHeight="1" x14ac:dyDescent="0.3">
      <c r="A315" s="336"/>
      <c r="B315" s="198" t="s">
        <v>3737</v>
      </c>
      <c r="C315" s="199" t="s">
        <v>3738</v>
      </c>
      <c r="D315" s="213" t="s">
        <v>3739</v>
      </c>
      <c r="E315" s="200" t="s">
        <v>3795</v>
      </c>
      <c r="F315" s="200"/>
      <c r="G315" s="44" t="s">
        <v>2753</v>
      </c>
      <c r="H315" s="44"/>
      <c r="I315" s="44"/>
      <c r="J315" s="44"/>
      <c r="K315" s="198"/>
      <c r="L315" s="203">
        <v>115.17</v>
      </c>
    </row>
    <row r="316" spans="1:12" ht="22.5" customHeight="1" x14ac:dyDescent="0.3">
      <c r="A316" s="336"/>
      <c r="B316" s="198" t="s">
        <v>3740</v>
      </c>
      <c r="C316" s="199" t="s">
        <v>3741</v>
      </c>
      <c r="D316" s="213" t="s">
        <v>3742</v>
      </c>
      <c r="E316" s="200" t="s">
        <v>3796</v>
      </c>
      <c r="F316" s="200"/>
      <c r="G316" s="44" t="s">
        <v>2753</v>
      </c>
      <c r="H316" s="44"/>
      <c r="I316" s="44"/>
      <c r="J316" s="44"/>
      <c r="K316" s="198"/>
      <c r="L316" s="203">
        <v>68.459999999999994</v>
      </c>
    </row>
    <row r="317" spans="1:12" ht="22.5" customHeight="1" x14ac:dyDescent="0.3">
      <c r="A317" s="336"/>
      <c r="B317" s="198" t="s">
        <v>3743</v>
      </c>
      <c r="C317" s="199" t="s">
        <v>3744</v>
      </c>
      <c r="D317" s="213" t="s">
        <v>3745</v>
      </c>
      <c r="E317" s="200" t="s">
        <v>3797</v>
      </c>
      <c r="F317" s="200"/>
      <c r="G317" s="44" t="s">
        <v>2619</v>
      </c>
      <c r="H317" s="44"/>
      <c r="I317" s="44"/>
      <c r="J317" s="44"/>
      <c r="K317" s="198"/>
      <c r="L317" s="203">
        <v>85.6</v>
      </c>
    </row>
    <row r="318" spans="1:12" ht="22.5" customHeight="1" x14ac:dyDescent="0.3">
      <c r="A318" s="336"/>
      <c r="B318" s="198" t="s">
        <v>3746</v>
      </c>
      <c r="C318" s="199" t="s">
        <v>3747</v>
      </c>
      <c r="D318" s="213" t="s">
        <v>3748</v>
      </c>
      <c r="E318" s="200" t="s">
        <v>3798</v>
      </c>
      <c r="F318" s="200"/>
      <c r="G318" s="44" t="s">
        <v>2619</v>
      </c>
      <c r="H318" s="44"/>
      <c r="I318" s="44"/>
      <c r="J318" s="44"/>
      <c r="K318" s="198"/>
      <c r="L318" s="203">
        <v>84.67</v>
      </c>
    </row>
    <row r="319" spans="1:12" ht="22.5" customHeight="1" x14ac:dyDescent="0.3">
      <c r="A319" s="336"/>
      <c r="B319" s="198" t="s">
        <v>3749</v>
      </c>
      <c r="C319" s="199" t="s">
        <v>3750</v>
      </c>
      <c r="D319" s="213" t="s">
        <v>3751</v>
      </c>
      <c r="E319" s="200" t="s">
        <v>3799</v>
      </c>
      <c r="F319" s="200"/>
      <c r="G319" s="44" t="s">
        <v>2619</v>
      </c>
      <c r="H319" s="44"/>
      <c r="I319" s="44"/>
      <c r="J319" s="44"/>
      <c r="K319" s="198"/>
      <c r="L319" s="203">
        <v>48.91</v>
      </c>
    </row>
    <row r="320" spans="1:12" ht="22.5" customHeight="1" x14ac:dyDescent="0.3">
      <c r="A320" s="336"/>
      <c r="B320" s="198" t="s">
        <v>3752</v>
      </c>
      <c r="C320" s="199" t="s">
        <v>3753</v>
      </c>
      <c r="D320" s="213" t="s">
        <v>3754</v>
      </c>
      <c r="E320" s="200" t="s">
        <v>3800</v>
      </c>
      <c r="F320" s="200"/>
      <c r="G320" s="44" t="s">
        <v>2619</v>
      </c>
      <c r="H320" s="44"/>
      <c r="I320" s="44"/>
      <c r="J320" s="44"/>
      <c r="K320" s="198"/>
      <c r="L320" s="203">
        <v>87</v>
      </c>
    </row>
    <row r="321" spans="1:12" ht="22.5" customHeight="1" x14ac:dyDescent="0.3">
      <c r="A321" s="336"/>
      <c r="B321" s="198" t="s">
        <v>3755</v>
      </c>
      <c r="C321" s="199" t="s">
        <v>3756</v>
      </c>
      <c r="D321" s="213" t="s">
        <v>3757</v>
      </c>
      <c r="E321" s="200" t="s">
        <v>3801</v>
      </c>
      <c r="F321" s="200"/>
      <c r="G321" s="44" t="s">
        <v>2619</v>
      </c>
      <c r="H321" s="44"/>
      <c r="I321" s="44"/>
      <c r="J321" s="44"/>
      <c r="K321" s="198"/>
      <c r="L321" s="203">
        <v>46.01</v>
      </c>
    </row>
    <row r="322" spans="1:12" ht="22.5" customHeight="1" x14ac:dyDescent="0.3">
      <c r="A322" s="336"/>
      <c r="B322" s="198" t="s">
        <v>3758</v>
      </c>
      <c r="C322" s="199" t="s">
        <v>3759</v>
      </c>
      <c r="D322" s="213" t="s">
        <v>3760</v>
      </c>
      <c r="E322" s="200" t="s">
        <v>3802</v>
      </c>
      <c r="F322" s="200"/>
      <c r="G322" s="44" t="s">
        <v>2860</v>
      </c>
      <c r="H322" s="44"/>
      <c r="I322" s="44"/>
      <c r="J322" s="44"/>
      <c r="K322" s="198"/>
      <c r="L322" s="203">
        <v>72</v>
      </c>
    </row>
    <row r="323" spans="1:12" ht="22.5" customHeight="1" x14ac:dyDescent="0.3">
      <c r="A323" s="336"/>
      <c r="B323" s="198" t="s">
        <v>3761</v>
      </c>
      <c r="C323" s="199" t="s">
        <v>3762</v>
      </c>
      <c r="D323" s="213" t="s">
        <v>3763</v>
      </c>
      <c r="E323" s="200" t="s">
        <v>3803</v>
      </c>
      <c r="F323" s="200"/>
      <c r="G323" s="44" t="s">
        <v>2619</v>
      </c>
      <c r="H323" s="44"/>
      <c r="I323" s="44"/>
      <c r="J323" s="44"/>
      <c r="K323" s="198"/>
      <c r="L323" s="204">
        <v>41.64</v>
      </c>
    </row>
    <row r="324" spans="1:12" s="137" customFormat="1" ht="21" customHeight="1" x14ac:dyDescent="0.3">
      <c r="A324" s="322" t="s">
        <v>268</v>
      </c>
      <c r="B324" s="325" t="s">
        <v>2188</v>
      </c>
      <c r="C324" s="326"/>
      <c r="D324" s="326"/>
      <c r="E324" s="327"/>
      <c r="F324" s="175">
        <v>265</v>
      </c>
      <c r="G324" s="136">
        <f>SUM(G325:G589)</f>
        <v>0</v>
      </c>
      <c r="H324" s="136"/>
      <c r="I324" s="136">
        <f>SUM(I325:I589)</f>
        <v>0</v>
      </c>
      <c r="J324" s="136">
        <f>SUM(J325:J589)</f>
        <v>0</v>
      </c>
      <c r="K324" s="174"/>
      <c r="L324" s="201"/>
    </row>
    <row r="325" spans="1:12" ht="18.75" customHeight="1" x14ac:dyDescent="0.3">
      <c r="A325" s="323"/>
      <c r="B325" s="122" t="s">
        <v>3804</v>
      </c>
      <c r="C325" s="123" t="s">
        <v>3805</v>
      </c>
      <c r="D325" s="210" t="s">
        <v>3806</v>
      </c>
      <c r="E325" s="123" t="s">
        <v>4530</v>
      </c>
      <c r="F325" s="123"/>
      <c r="G325" s="124" t="s">
        <v>2619</v>
      </c>
      <c r="H325" s="124"/>
      <c r="I325" s="124"/>
      <c r="J325" s="124"/>
      <c r="K325" s="189"/>
      <c r="L325" s="50">
        <v>156.19</v>
      </c>
    </row>
    <row r="326" spans="1:12" ht="18.75" customHeight="1" x14ac:dyDescent="0.3">
      <c r="A326" s="323"/>
      <c r="B326" s="122" t="s">
        <v>3807</v>
      </c>
      <c r="C326" s="123" t="s">
        <v>2621</v>
      </c>
      <c r="D326" s="210" t="s">
        <v>3808</v>
      </c>
      <c r="E326" s="123" t="s">
        <v>4531</v>
      </c>
      <c r="F326" s="123"/>
      <c r="G326" s="124" t="s">
        <v>2619</v>
      </c>
      <c r="H326" s="124"/>
      <c r="I326" s="124"/>
      <c r="J326" s="124"/>
      <c r="K326" s="189"/>
      <c r="L326" s="50">
        <v>73.44</v>
      </c>
    </row>
    <row r="327" spans="1:12" ht="18.75" customHeight="1" x14ac:dyDescent="0.3">
      <c r="A327" s="323"/>
      <c r="B327" s="122" t="s">
        <v>3809</v>
      </c>
      <c r="C327" s="123" t="s">
        <v>3810</v>
      </c>
      <c r="D327" s="210" t="s">
        <v>3811</v>
      </c>
      <c r="E327" s="123" t="s">
        <v>4532</v>
      </c>
      <c r="F327" s="123"/>
      <c r="G327" s="124" t="s">
        <v>2762</v>
      </c>
      <c r="H327" s="124"/>
      <c r="I327" s="124"/>
      <c r="J327" s="124"/>
      <c r="K327" s="189"/>
      <c r="L327" s="50">
        <v>94.5</v>
      </c>
    </row>
    <row r="328" spans="1:12" ht="18.75" customHeight="1" x14ac:dyDescent="0.3">
      <c r="A328" s="323"/>
      <c r="B328" s="122" t="s">
        <v>3812</v>
      </c>
      <c r="C328" s="123" t="s">
        <v>408</v>
      </c>
      <c r="D328" s="210" t="s">
        <v>3813</v>
      </c>
      <c r="E328" s="123" t="s">
        <v>4533</v>
      </c>
      <c r="F328" s="123"/>
      <c r="G328" s="124" t="s">
        <v>2631</v>
      </c>
      <c r="H328" s="124"/>
      <c r="I328" s="124"/>
      <c r="J328" s="124"/>
      <c r="K328" s="189"/>
      <c r="L328" s="50">
        <v>68.38</v>
      </c>
    </row>
    <row r="329" spans="1:12" ht="18.75" customHeight="1" x14ac:dyDescent="0.3">
      <c r="A329" s="323"/>
      <c r="B329" s="122" t="s">
        <v>3814</v>
      </c>
      <c r="C329" s="123" t="s">
        <v>3815</v>
      </c>
      <c r="D329" s="210" t="s">
        <v>3816</v>
      </c>
      <c r="E329" s="123" t="s">
        <v>4534</v>
      </c>
      <c r="F329" s="123"/>
      <c r="G329" s="124" t="s">
        <v>2619</v>
      </c>
      <c r="H329" s="124"/>
      <c r="I329" s="124"/>
      <c r="J329" s="124"/>
      <c r="K329" s="189"/>
      <c r="L329" s="50">
        <v>82.45</v>
      </c>
    </row>
    <row r="330" spans="1:12" ht="18.75" customHeight="1" x14ac:dyDescent="0.3">
      <c r="A330" s="323"/>
      <c r="B330" s="122" t="s">
        <v>3817</v>
      </c>
      <c r="C330" s="123" t="s">
        <v>420</v>
      </c>
      <c r="D330" s="210" t="s">
        <v>3818</v>
      </c>
      <c r="E330" s="123" t="s">
        <v>4535</v>
      </c>
      <c r="F330" s="123"/>
      <c r="G330" s="124" t="s">
        <v>2619</v>
      </c>
      <c r="H330" s="124"/>
      <c r="I330" s="124"/>
      <c r="J330" s="124"/>
      <c r="K330" s="189"/>
      <c r="L330" s="50">
        <v>193.22</v>
      </c>
    </row>
    <row r="331" spans="1:12" ht="18.75" customHeight="1" x14ac:dyDescent="0.3">
      <c r="A331" s="323"/>
      <c r="B331" s="122" t="s">
        <v>3819</v>
      </c>
      <c r="C331" s="123" t="s">
        <v>3820</v>
      </c>
      <c r="D331" s="210" t="s">
        <v>3821</v>
      </c>
      <c r="E331" s="123" t="s">
        <v>4536</v>
      </c>
      <c r="F331" s="123"/>
      <c r="G331" s="124" t="s">
        <v>2619</v>
      </c>
      <c r="H331" s="124"/>
      <c r="I331" s="124"/>
      <c r="J331" s="124"/>
      <c r="K331" s="189"/>
      <c r="L331" s="50">
        <v>0</v>
      </c>
    </row>
    <row r="332" spans="1:12" ht="18.75" customHeight="1" x14ac:dyDescent="0.3">
      <c r="A332" s="323"/>
      <c r="B332" s="122" t="s">
        <v>3822</v>
      </c>
      <c r="C332" s="123" t="s">
        <v>3823</v>
      </c>
      <c r="D332" s="210" t="s">
        <v>3824</v>
      </c>
      <c r="E332" s="123" t="s">
        <v>4537</v>
      </c>
      <c r="F332" s="123"/>
      <c r="G332" s="124" t="s">
        <v>2652</v>
      </c>
      <c r="H332" s="124"/>
      <c r="I332" s="124"/>
      <c r="J332" s="124"/>
      <c r="K332" s="189"/>
      <c r="L332" s="50">
        <v>73.5</v>
      </c>
    </row>
    <row r="333" spans="1:12" ht="18.75" customHeight="1" x14ac:dyDescent="0.3">
      <c r="A333" s="323"/>
      <c r="B333" s="122" t="s">
        <v>3825</v>
      </c>
      <c r="C333" s="123" t="s">
        <v>3826</v>
      </c>
      <c r="D333" s="210" t="s">
        <v>3827</v>
      </c>
      <c r="E333" s="123" t="s">
        <v>4538</v>
      </c>
      <c r="F333" s="123"/>
      <c r="G333" s="124" t="s">
        <v>2852</v>
      </c>
      <c r="H333" s="124"/>
      <c r="I333" s="124"/>
      <c r="J333" s="124"/>
      <c r="K333" s="189"/>
      <c r="L333" s="50">
        <v>50.8</v>
      </c>
    </row>
    <row r="334" spans="1:12" ht="18.75" customHeight="1" x14ac:dyDescent="0.3">
      <c r="A334" s="323"/>
      <c r="B334" s="122" t="s">
        <v>3828</v>
      </c>
      <c r="C334" s="123" t="s">
        <v>3829</v>
      </c>
      <c r="D334" s="210" t="s">
        <v>3830</v>
      </c>
      <c r="E334" s="123" t="s">
        <v>4539</v>
      </c>
      <c r="F334" s="123"/>
      <c r="G334" s="124" t="s">
        <v>2619</v>
      </c>
      <c r="H334" s="124"/>
      <c r="I334" s="124"/>
      <c r="J334" s="124"/>
      <c r="K334" s="189"/>
      <c r="L334" s="50">
        <v>95.06</v>
      </c>
    </row>
    <row r="335" spans="1:12" ht="18.75" customHeight="1" x14ac:dyDescent="0.3">
      <c r="A335" s="323"/>
      <c r="B335" s="122" t="s">
        <v>3831</v>
      </c>
      <c r="C335" s="123" t="s">
        <v>3832</v>
      </c>
      <c r="D335" s="210" t="s">
        <v>3833</v>
      </c>
      <c r="E335" s="123" t="s">
        <v>4540</v>
      </c>
      <c r="F335" s="123"/>
      <c r="G335" s="124" t="s">
        <v>2753</v>
      </c>
      <c r="H335" s="124"/>
      <c r="I335" s="124"/>
      <c r="J335" s="124"/>
      <c r="K335" s="189"/>
      <c r="L335" s="50">
        <v>49.5</v>
      </c>
    </row>
    <row r="336" spans="1:12" ht="18.75" customHeight="1" x14ac:dyDescent="0.3">
      <c r="A336" s="323"/>
      <c r="B336" s="122" t="s">
        <v>3834</v>
      </c>
      <c r="C336" s="123" t="s">
        <v>3835</v>
      </c>
      <c r="D336" s="210" t="s">
        <v>3836</v>
      </c>
      <c r="E336" s="123" t="s">
        <v>4541</v>
      </c>
      <c r="F336" s="123"/>
      <c r="G336" s="124" t="s">
        <v>2619</v>
      </c>
      <c r="H336" s="124"/>
      <c r="I336" s="124"/>
      <c r="J336" s="124"/>
      <c r="K336" s="189"/>
      <c r="L336" s="50">
        <v>72.22</v>
      </c>
    </row>
    <row r="337" spans="1:12" ht="18.75" customHeight="1" x14ac:dyDescent="0.3">
      <c r="A337" s="323"/>
      <c r="B337" s="122" t="s">
        <v>3837</v>
      </c>
      <c r="C337" s="123" t="s">
        <v>3838</v>
      </c>
      <c r="D337" s="210" t="s">
        <v>3839</v>
      </c>
      <c r="E337" s="123" t="s">
        <v>4542</v>
      </c>
      <c r="F337" s="123"/>
      <c r="G337" s="124" t="s">
        <v>2619</v>
      </c>
      <c r="H337" s="124"/>
      <c r="I337" s="124"/>
      <c r="J337" s="124"/>
      <c r="K337" s="189"/>
      <c r="L337" s="50">
        <v>61.69</v>
      </c>
    </row>
    <row r="338" spans="1:12" ht="18.75" customHeight="1" x14ac:dyDescent="0.3">
      <c r="A338" s="323"/>
      <c r="B338" s="122" t="s">
        <v>3840</v>
      </c>
      <c r="C338" s="123" t="s">
        <v>3841</v>
      </c>
      <c r="D338" s="210" t="s">
        <v>3842</v>
      </c>
      <c r="E338" s="123" t="s">
        <v>4543</v>
      </c>
      <c r="F338" s="123"/>
      <c r="G338" s="124" t="s">
        <v>2619</v>
      </c>
      <c r="H338" s="124"/>
      <c r="I338" s="124"/>
      <c r="J338" s="124"/>
      <c r="K338" s="189"/>
      <c r="L338" s="50">
        <v>36</v>
      </c>
    </row>
    <row r="339" spans="1:12" ht="18.75" customHeight="1" x14ac:dyDescent="0.3">
      <c r="A339" s="323"/>
      <c r="B339" s="122" t="s">
        <v>3843</v>
      </c>
      <c r="C339" s="123" t="s">
        <v>3844</v>
      </c>
      <c r="D339" s="210" t="s">
        <v>3845</v>
      </c>
      <c r="E339" s="123" t="s">
        <v>4544</v>
      </c>
      <c r="F339" s="123"/>
      <c r="G339" s="124" t="s">
        <v>2619</v>
      </c>
      <c r="H339" s="124"/>
      <c r="I339" s="124"/>
      <c r="J339" s="124"/>
      <c r="K339" s="189"/>
      <c r="L339" s="50">
        <v>65</v>
      </c>
    </row>
    <row r="340" spans="1:12" ht="18.75" customHeight="1" x14ac:dyDescent="0.3">
      <c r="A340" s="323"/>
      <c r="B340" s="122" t="s">
        <v>3846</v>
      </c>
      <c r="C340" s="123" t="s">
        <v>3847</v>
      </c>
      <c r="D340" s="210" t="s">
        <v>3848</v>
      </c>
      <c r="E340" s="123" t="s">
        <v>4545</v>
      </c>
      <c r="F340" s="123"/>
      <c r="G340" s="124" t="s">
        <v>2619</v>
      </c>
      <c r="H340" s="124"/>
      <c r="I340" s="124"/>
      <c r="J340" s="124"/>
      <c r="K340" s="189"/>
      <c r="L340" s="50">
        <v>138.72</v>
      </c>
    </row>
    <row r="341" spans="1:12" ht="18.75" customHeight="1" x14ac:dyDescent="0.3">
      <c r="A341" s="323"/>
      <c r="B341" s="122" t="s">
        <v>3849</v>
      </c>
      <c r="C341" s="123" t="s">
        <v>3850</v>
      </c>
      <c r="D341" s="210" t="s">
        <v>3851</v>
      </c>
      <c r="E341" s="123" t="s">
        <v>4546</v>
      </c>
      <c r="F341" s="123"/>
      <c r="G341" s="124" t="s">
        <v>2836</v>
      </c>
      <c r="H341" s="124"/>
      <c r="I341" s="124"/>
      <c r="J341" s="124"/>
      <c r="K341" s="189"/>
      <c r="L341" s="50">
        <v>31.5</v>
      </c>
    </row>
    <row r="342" spans="1:12" ht="18.75" customHeight="1" x14ac:dyDescent="0.3">
      <c r="A342" s="323"/>
      <c r="B342" s="122" t="s">
        <v>3852</v>
      </c>
      <c r="C342" s="123" t="s">
        <v>3853</v>
      </c>
      <c r="D342" s="210" t="s">
        <v>3854</v>
      </c>
      <c r="E342" s="123" t="s">
        <v>4547</v>
      </c>
      <c r="F342" s="123"/>
      <c r="G342" s="124" t="s">
        <v>2619</v>
      </c>
      <c r="H342" s="124"/>
      <c r="I342" s="124"/>
      <c r="J342" s="124"/>
      <c r="K342" s="189"/>
      <c r="L342" s="50">
        <v>47.43</v>
      </c>
    </row>
    <row r="343" spans="1:12" ht="18.75" customHeight="1" x14ac:dyDescent="0.3">
      <c r="A343" s="323"/>
      <c r="B343" s="122" t="s">
        <v>383</v>
      </c>
      <c r="C343" s="123" t="s">
        <v>384</v>
      </c>
      <c r="D343" s="210" t="s">
        <v>3855</v>
      </c>
      <c r="E343" s="123" t="s">
        <v>4548</v>
      </c>
      <c r="F343" s="123"/>
      <c r="G343" s="124" t="s">
        <v>2619</v>
      </c>
      <c r="H343" s="124"/>
      <c r="I343" s="124"/>
      <c r="J343" s="124"/>
      <c r="K343" s="189"/>
      <c r="L343" s="50">
        <v>47.83</v>
      </c>
    </row>
    <row r="344" spans="1:12" ht="18.75" customHeight="1" x14ac:dyDescent="0.3">
      <c r="A344" s="323"/>
      <c r="B344" s="122" t="s">
        <v>379</v>
      </c>
      <c r="C344" s="123" t="s">
        <v>3856</v>
      </c>
      <c r="D344" s="210" t="s">
        <v>3857</v>
      </c>
      <c r="E344" s="123" t="s">
        <v>4549</v>
      </c>
      <c r="F344" s="123"/>
      <c r="G344" s="124" t="s">
        <v>2619</v>
      </c>
      <c r="H344" s="124"/>
      <c r="I344" s="124"/>
      <c r="J344" s="124"/>
      <c r="K344" s="189"/>
      <c r="L344" s="50">
        <v>77.2</v>
      </c>
    </row>
    <row r="345" spans="1:12" ht="18.75" customHeight="1" x14ac:dyDescent="0.3">
      <c r="A345" s="323"/>
      <c r="B345" s="122" t="s">
        <v>3858</v>
      </c>
      <c r="C345" s="123" t="s">
        <v>3859</v>
      </c>
      <c r="D345" s="210" t="s">
        <v>3860</v>
      </c>
      <c r="E345" s="123" t="s">
        <v>4550</v>
      </c>
      <c r="F345" s="123"/>
      <c r="G345" s="124" t="s">
        <v>2619</v>
      </c>
      <c r="H345" s="124"/>
      <c r="I345" s="124"/>
      <c r="J345" s="124"/>
      <c r="K345" s="189"/>
      <c r="L345" s="50">
        <v>39.92</v>
      </c>
    </row>
    <row r="346" spans="1:12" ht="18.75" customHeight="1" x14ac:dyDescent="0.3">
      <c r="A346" s="323"/>
      <c r="B346" s="122" t="s">
        <v>3861</v>
      </c>
      <c r="C346" s="123" t="s">
        <v>3862</v>
      </c>
      <c r="D346" s="210" t="s">
        <v>3863</v>
      </c>
      <c r="E346" s="123" t="s">
        <v>4551</v>
      </c>
      <c r="F346" s="123"/>
      <c r="G346" s="124" t="s">
        <v>2619</v>
      </c>
      <c r="H346" s="124"/>
      <c r="I346" s="124"/>
      <c r="J346" s="124"/>
      <c r="K346" s="189"/>
      <c r="L346" s="50">
        <v>71.12</v>
      </c>
    </row>
    <row r="347" spans="1:12" ht="18.75" customHeight="1" x14ac:dyDescent="0.3">
      <c r="A347" s="323"/>
      <c r="B347" s="122" t="s">
        <v>3864</v>
      </c>
      <c r="C347" s="123" t="s">
        <v>3865</v>
      </c>
      <c r="D347" s="210" t="s">
        <v>3866</v>
      </c>
      <c r="E347" s="123" t="s">
        <v>4552</v>
      </c>
      <c r="F347" s="123"/>
      <c r="G347" s="124" t="s">
        <v>2619</v>
      </c>
      <c r="H347" s="124"/>
      <c r="I347" s="124"/>
      <c r="J347" s="124"/>
      <c r="K347" s="189"/>
      <c r="L347" s="50">
        <v>73.099999999999994</v>
      </c>
    </row>
    <row r="348" spans="1:12" ht="18.75" customHeight="1" x14ac:dyDescent="0.3">
      <c r="A348" s="323"/>
      <c r="B348" s="122" t="s">
        <v>3867</v>
      </c>
      <c r="C348" s="123" t="s">
        <v>3868</v>
      </c>
      <c r="D348" s="210" t="s">
        <v>3869</v>
      </c>
      <c r="E348" s="123" t="s">
        <v>4553</v>
      </c>
      <c r="F348" s="123"/>
      <c r="G348" s="124" t="s">
        <v>2619</v>
      </c>
      <c r="H348" s="124"/>
      <c r="I348" s="124"/>
      <c r="J348" s="124"/>
      <c r="K348" s="189"/>
      <c r="L348" s="50">
        <v>83.66</v>
      </c>
    </row>
    <row r="349" spans="1:12" ht="18.75" customHeight="1" x14ac:dyDescent="0.3">
      <c r="A349" s="323"/>
      <c r="B349" s="122" t="s">
        <v>3870</v>
      </c>
      <c r="C349" s="123" t="s">
        <v>3871</v>
      </c>
      <c r="D349" s="210" t="s">
        <v>3872</v>
      </c>
      <c r="E349" s="123" t="s">
        <v>4554</v>
      </c>
      <c r="F349" s="123"/>
      <c r="G349" s="124" t="s">
        <v>2619</v>
      </c>
      <c r="H349" s="124"/>
      <c r="I349" s="124"/>
      <c r="J349" s="124"/>
      <c r="K349" s="189"/>
      <c r="L349" s="50">
        <v>161.9</v>
      </c>
    </row>
    <row r="350" spans="1:12" ht="18.75" customHeight="1" x14ac:dyDescent="0.3">
      <c r="A350" s="323"/>
      <c r="B350" s="122" t="s">
        <v>3873</v>
      </c>
      <c r="C350" s="123" t="s">
        <v>3874</v>
      </c>
      <c r="D350" s="210" t="s">
        <v>3875</v>
      </c>
      <c r="E350" s="123" t="s">
        <v>4555</v>
      </c>
      <c r="F350" s="123"/>
      <c r="G350" s="124" t="s">
        <v>2619</v>
      </c>
      <c r="H350" s="124"/>
      <c r="I350" s="124"/>
      <c r="J350" s="124"/>
      <c r="K350" s="189"/>
      <c r="L350" s="50">
        <v>54.1</v>
      </c>
    </row>
    <row r="351" spans="1:12" ht="18.75" customHeight="1" x14ac:dyDescent="0.3">
      <c r="A351" s="323"/>
      <c r="B351" s="122" t="s">
        <v>2398</v>
      </c>
      <c r="C351" s="123" t="s">
        <v>2399</v>
      </c>
      <c r="D351" s="210" t="s">
        <v>3876</v>
      </c>
      <c r="E351" s="123" t="s">
        <v>2511</v>
      </c>
      <c r="F351" s="123"/>
      <c r="G351" s="124" t="s">
        <v>2619</v>
      </c>
      <c r="H351" s="124"/>
      <c r="I351" s="124"/>
      <c r="J351" s="124"/>
      <c r="K351" s="189"/>
      <c r="L351" s="50">
        <v>291.77999999999997</v>
      </c>
    </row>
    <row r="352" spans="1:12" ht="18.75" customHeight="1" x14ac:dyDescent="0.3">
      <c r="A352" s="323"/>
      <c r="B352" s="122" t="s">
        <v>3877</v>
      </c>
      <c r="C352" s="123" t="s">
        <v>3878</v>
      </c>
      <c r="D352" s="210" t="s">
        <v>3879</v>
      </c>
      <c r="E352" s="123" t="s">
        <v>4556</v>
      </c>
      <c r="F352" s="123"/>
      <c r="G352" s="124" t="s">
        <v>2619</v>
      </c>
      <c r="H352" s="124"/>
      <c r="I352" s="124"/>
      <c r="J352" s="124"/>
      <c r="K352" s="189"/>
      <c r="L352" s="50">
        <v>126.04</v>
      </c>
    </row>
    <row r="353" spans="1:12" ht="18.75" customHeight="1" x14ac:dyDescent="0.3">
      <c r="A353" s="323"/>
      <c r="B353" s="122" t="s">
        <v>3880</v>
      </c>
      <c r="C353" s="123" t="s">
        <v>3881</v>
      </c>
      <c r="D353" s="210" t="s">
        <v>3882</v>
      </c>
      <c r="E353" s="123" t="s">
        <v>4557</v>
      </c>
      <c r="F353" s="123"/>
      <c r="G353" s="124" t="s">
        <v>2619</v>
      </c>
      <c r="H353" s="124"/>
      <c r="I353" s="124"/>
      <c r="J353" s="124"/>
      <c r="K353" s="189"/>
      <c r="L353" s="50">
        <v>200.02</v>
      </c>
    </row>
    <row r="354" spans="1:12" ht="18.75" customHeight="1" x14ac:dyDescent="0.3">
      <c r="A354" s="323"/>
      <c r="B354" s="122" t="s">
        <v>3883</v>
      </c>
      <c r="C354" s="123" t="s">
        <v>3884</v>
      </c>
      <c r="D354" s="210" t="s">
        <v>3885</v>
      </c>
      <c r="E354" s="123" t="s">
        <v>4558</v>
      </c>
      <c r="F354" s="123"/>
      <c r="G354" s="124" t="s">
        <v>2619</v>
      </c>
      <c r="H354" s="124"/>
      <c r="I354" s="124"/>
      <c r="J354" s="124"/>
      <c r="K354" s="189"/>
      <c r="L354" s="50">
        <v>136.16999999999999</v>
      </c>
    </row>
    <row r="355" spans="1:12" ht="18.75" customHeight="1" x14ac:dyDescent="0.3">
      <c r="A355" s="323"/>
      <c r="B355" s="122" t="s">
        <v>3886</v>
      </c>
      <c r="C355" s="123" t="s">
        <v>3887</v>
      </c>
      <c r="D355" s="210" t="s">
        <v>3888</v>
      </c>
      <c r="E355" s="123" t="s">
        <v>4559</v>
      </c>
      <c r="F355" s="123"/>
      <c r="G355" s="124" t="s">
        <v>2631</v>
      </c>
      <c r="H355" s="124"/>
      <c r="I355" s="124"/>
      <c r="J355" s="124"/>
      <c r="K355" s="189"/>
      <c r="L355" s="50">
        <v>36.869999999999997</v>
      </c>
    </row>
    <row r="356" spans="1:12" ht="18.75" customHeight="1" x14ac:dyDescent="0.3">
      <c r="A356" s="323"/>
      <c r="B356" s="122" t="s">
        <v>3889</v>
      </c>
      <c r="C356" s="123" t="s">
        <v>3890</v>
      </c>
      <c r="D356" s="210" t="s">
        <v>3891</v>
      </c>
      <c r="E356" s="123" t="s">
        <v>2651</v>
      </c>
      <c r="F356" s="123"/>
      <c r="G356" s="124" t="s">
        <v>2619</v>
      </c>
      <c r="H356" s="124"/>
      <c r="I356" s="124"/>
      <c r="J356" s="124"/>
      <c r="K356" s="189"/>
      <c r="L356" s="50">
        <v>96</v>
      </c>
    </row>
    <row r="357" spans="1:12" ht="18.75" customHeight="1" x14ac:dyDescent="0.3">
      <c r="A357" s="323"/>
      <c r="B357" s="122" t="s">
        <v>3892</v>
      </c>
      <c r="C357" s="123" t="s">
        <v>2402</v>
      </c>
      <c r="D357" s="210" t="s">
        <v>3893</v>
      </c>
      <c r="E357" s="123" t="s">
        <v>2513</v>
      </c>
      <c r="F357" s="123"/>
      <c r="G357" s="124" t="s">
        <v>2619</v>
      </c>
      <c r="H357" s="124"/>
      <c r="I357" s="124"/>
      <c r="J357" s="124"/>
      <c r="K357" s="189"/>
      <c r="L357" s="50">
        <v>98.8</v>
      </c>
    </row>
    <row r="358" spans="1:12" ht="18.75" customHeight="1" x14ac:dyDescent="0.3">
      <c r="A358" s="323"/>
      <c r="B358" s="122" t="s">
        <v>3894</v>
      </c>
      <c r="C358" s="123" t="s">
        <v>3895</v>
      </c>
      <c r="D358" s="210" t="s">
        <v>3896</v>
      </c>
      <c r="E358" s="123" t="s">
        <v>4560</v>
      </c>
      <c r="F358" s="123"/>
      <c r="G358" s="124" t="s">
        <v>2619</v>
      </c>
      <c r="H358" s="124"/>
      <c r="I358" s="124"/>
      <c r="J358" s="124"/>
      <c r="K358" s="189"/>
      <c r="L358" s="50">
        <v>93.64</v>
      </c>
    </row>
    <row r="359" spans="1:12" ht="18.75" customHeight="1" x14ac:dyDescent="0.3">
      <c r="A359" s="323"/>
      <c r="B359" s="122" t="s">
        <v>3897</v>
      </c>
      <c r="C359" s="123" t="s">
        <v>3054</v>
      </c>
      <c r="D359" s="210" t="s">
        <v>3898</v>
      </c>
      <c r="E359" s="123" t="s">
        <v>4561</v>
      </c>
      <c r="F359" s="123"/>
      <c r="G359" s="124" t="s">
        <v>2619</v>
      </c>
      <c r="H359" s="124"/>
      <c r="I359" s="124"/>
      <c r="J359" s="124"/>
      <c r="K359" s="189"/>
      <c r="L359" s="50">
        <v>153.84</v>
      </c>
    </row>
    <row r="360" spans="1:12" ht="18.75" customHeight="1" x14ac:dyDescent="0.3">
      <c r="A360" s="323"/>
      <c r="B360" s="122" t="s">
        <v>3899</v>
      </c>
      <c r="C360" s="123" t="s">
        <v>3900</v>
      </c>
      <c r="D360" s="210" t="s">
        <v>3901</v>
      </c>
      <c r="E360" s="123" t="s">
        <v>4562</v>
      </c>
      <c r="F360" s="123"/>
      <c r="G360" s="124" t="s">
        <v>2619</v>
      </c>
      <c r="H360" s="124"/>
      <c r="I360" s="124"/>
      <c r="J360" s="124"/>
      <c r="K360" s="189"/>
      <c r="L360" s="50">
        <v>79.66</v>
      </c>
    </row>
    <row r="361" spans="1:12" ht="18.75" customHeight="1" x14ac:dyDescent="0.3">
      <c r="A361" s="323"/>
      <c r="B361" s="122" t="s">
        <v>3902</v>
      </c>
      <c r="C361" s="123" t="s">
        <v>3903</v>
      </c>
      <c r="D361" s="210" t="s">
        <v>3904</v>
      </c>
      <c r="E361" s="123" t="s">
        <v>4563</v>
      </c>
      <c r="F361" s="123"/>
      <c r="G361" s="124" t="s">
        <v>2619</v>
      </c>
      <c r="H361" s="124"/>
      <c r="I361" s="124"/>
      <c r="J361" s="124"/>
      <c r="K361" s="189"/>
      <c r="L361" s="50">
        <v>116.8</v>
      </c>
    </row>
    <row r="362" spans="1:12" ht="18.75" customHeight="1" x14ac:dyDescent="0.3">
      <c r="A362" s="323"/>
      <c r="B362" s="122" t="s">
        <v>3905</v>
      </c>
      <c r="C362" s="123" t="s">
        <v>3906</v>
      </c>
      <c r="D362" s="210" t="s">
        <v>3907</v>
      </c>
      <c r="E362" s="123" t="s">
        <v>4564</v>
      </c>
      <c r="F362" s="123"/>
      <c r="G362" s="124" t="s">
        <v>2619</v>
      </c>
      <c r="H362" s="124"/>
      <c r="I362" s="124"/>
      <c r="J362" s="124"/>
      <c r="K362" s="189"/>
      <c r="L362" s="50">
        <v>131.75</v>
      </c>
    </row>
    <row r="363" spans="1:12" ht="18.75" customHeight="1" x14ac:dyDescent="0.3">
      <c r="A363" s="323"/>
      <c r="B363" s="122" t="s">
        <v>3908</v>
      </c>
      <c r="C363" s="123" t="s">
        <v>3909</v>
      </c>
      <c r="D363" s="210" t="s">
        <v>3910</v>
      </c>
      <c r="E363" s="123" t="s">
        <v>4565</v>
      </c>
      <c r="F363" s="123"/>
      <c r="G363" s="124" t="s">
        <v>2619</v>
      </c>
      <c r="H363" s="124"/>
      <c r="I363" s="124"/>
      <c r="J363" s="124"/>
      <c r="K363" s="189"/>
      <c r="L363" s="50">
        <v>295.33999999999997</v>
      </c>
    </row>
    <row r="364" spans="1:12" ht="18.75" customHeight="1" x14ac:dyDescent="0.3">
      <c r="A364" s="323"/>
      <c r="B364" s="122" t="s">
        <v>3911</v>
      </c>
      <c r="C364" s="123" t="s">
        <v>3912</v>
      </c>
      <c r="D364" s="210" t="s">
        <v>3913</v>
      </c>
      <c r="E364" s="123" t="s">
        <v>4566</v>
      </c>
      <c r="F364" s="123"/>
      <c r="G364" s="124" t="s">
        <v>2619</v>
      </c>
      <c r="H364" s="124"/>
      <c r="I364" s="124"/>
      <c r="J364" s="124"/>
      <c r="K364" s="189"/>
      <c r="L364" s="50">
        <v>162.11000000000001</v>
      </c>
    </row>
    <row r="365" spans="1:12" ht="18.75" customHeight="1" x14ac:dyDescent="0.3">
      <c r="A365" s="323"/>
      <c r="B365" s="122" t="s">
        <v>3914</v>
      </c>
      <c r="C365" s="123" t="s">
        <v>3915</v>
      </c>
      <c r="D365" s="210" t="s">
        <v>3916</v>
      </c>
      <c r="E365" s="123" t="s">
        <v>4567</v>
      </c>
      <c r="F365" s="123"/>
      <c r="G365" s="124" t="s">
        <v>2619</v>
      </c>
      <c r="H365" s="124"/>
      <c r="I365" s="124"/>
      <c r="J365" s="124"/>
      <c r="K365" s="189"/>
      <c r="L365" s="50">
        <v>174.02</v>
      </c>
    </row>
    <row r="366" spans="1:12" ht="18.75" customHeight="1" x14ac:dyDescent="0.3">
      <c r="A366" s="323"/>
      <c r="B366" s="122" t="s">
        <v>3917</v>
      </c>
      <c r="C366" s="123" t="s">
        <v>3918</v>
      </c>
      <c r="D366" s="210" t="s">
        <v>3919</v>
      </c>
      <c r="E366" s="123" t="s">
        <v>4568</v>
      </c>
      <c r="F366" s="123"/>
      <c r="G366" s="124" t="s">
        <v>2619</v>
      </c>
      <c r="H366" s="124"/>
      <c r="I366" s="124"/>
      <c r="J366" s="124"/>
      <c r="K366" s="189"/>
      <c r="L366" s="50">
        <v>101.4</v>
      </c>
    </row>
    <row r="367" spans="1:12" ht="18.75" customHeight="1" x14ac:dyDescent="0.3">
      <c r="A367" s="323"/>
      <c r="B367" s="122" t="s">
        <v>3920</v>
      </c>
      <c r="C367" s="123" t="s">
        <v>3921</v>
      </c>
      <c r="D367" s="210" t="s">
        <v>3922</v>
      </c>
      <c r="E367" s="123" t="s">
        <v>4569</v>
      </c>
      <c r="F367" s="123"/>
      <c r="G367" s="124" t="s">
        <v>2619</v>
      </c>
      <c r="H367" s="124"/>
      <c r="I367" s="124"/>
      <c r="J367" s="124"/>
      <c r="K367" s="189"/>
      <c r="L367" s="50">
        <v>127</v>
      </c>
    </row>
    <row r="368" spans="1:12" ht="18.75" customHeight="1" x14ac:dyDescent="0.3">
      <c r="A368" s="323"/>
      <c r="B368" s="122" t="s">
        <v>3923</v>
      </c>
      <c r="C368" s="123" t="s">
        <v>3924</v>
      </c>
      <c r="D368" s="210" t="s">
        <v>3925</v>
      </c>
      <c r="E368" s="123" t="s">
        <v>4570</v>
      </c>
      <c r="F368" s="123"/>
      <c r="G368" s="124" t="s">
        <v>2619</v>
      </c>
      <c r="H368" s="124"/>
      <c r="I368" s="124"/>
      <c r="J368" s="124"/>
      <c r="K368" s="189"/>
      <c r="L368" s="50">
        <v>96.96</v>
      </c>
    </row>
    <row r="369" spans="1:12" ht="18.75" customHeight="1" x14ac:dyDescent="0.3">
      <c r="A369" s="323"/>
      <c r="B369" s="122" t="s">
        <v>3926</v>
      </c>
      <c r="C369" s="123" t="s">
        <v>3927</v>
      </c>
      <c r="D369" s="210" t="s">
        <v>3928</v>
      </c>
      <c r="E369" s="123" t="s">
        <v>4571</v>
      </c>
      <c r="F369" s="123"/>
      <c r="G369" s="124" t="s">
        <v>2619</v>
      </c>
      <c r="H369" s="124"/>
      <c r="I369" s="124"/>
      <c r="J369" s="124"/>
      <c r="K369" s="189"/>
      <c r="L369" s="50">
        <v>204.15</v>
      </c>
    </row>
    <row r="370" spans="1:12" ht="18.75" customHeight="1" x14ac:dyDescent="0.3">
      <c r="A370" s="323"/>
      <c r="B370" s="122" t="s">
        <v>3929</v>
      </c>
      <c r="C370" s="123" t="s">
        <v>3930</v>
      </c>
      <c r="D370" s="210" t="s">
        <v>3931</v>
      </c>
      <c r="E370" s="123" t="s">
        <v>4572</v>
      </c>
      <c r="F370" s="123"/>
      <c r="G370" s="124" t="s">
        <v>2619</v>
      </c>
      <c r="H370" s="124"/>
      <c r="I370" s="124"/>
      <c r="J370" s="124"/>
      <c r="K370" s="189"/>
      <c r="L370" s="50">
        <v>35.83</v>
      </c>
    </row>
    <row r="371" spans="1:12" ht="18.75" customHeight="1" x14ac:dyDescent="0.3">
      <c r="A371" s="323"/>
      <c r="B371" s="122" t="s">
        <v>3932</v>
      </c>
      <c r="C371" s="123" t="s">
        <v>3933</v>
      </c>
      <c r="D371" s="210" t="s">
        <v>3934</v>
      </c>
      <c r="E371" s="123" t="s">
        <v>3465</v>
      </c>
      <c r="F371" s="123"/>
      <c r="G371" s="124" t="s">
        <v>2619</v>
      </c>
      <c r="H371" s="124"/>
      <c r="I371" s="124"/>
      <c r="J371" s="124"/>
      <c r="K371" s="189"/>
      <c r="L371" s="50">
        <v>81</v>
      </c>
    </row>
    <row r="372" spans="1:12" ht="18.75" customHeight="1" x14ac:dyDescent="0.3">
      <c r="A372" s="323"/>
      <c r="B372" s="122" t="s">
        <v>3935</v>
      </c>
      <c r="C372" s="123" t="s">
        <v>3936</v>
      </c>
      <c r="D372" s="210" t="s">
        <v>3937</v>
      </c>
      <c r="E372" s="123" t="s">
        <v>4573</v>
      </c>
      <c r="F372" s="123"/>
      <c r="G372" s="124" t="s">
        <v>2619</v>
      </c>
      <c r="H372" s="124"/>
      <c r="I372" s="124"/>
      <c r="J372" s="124"/>
      <c r="K372" s="189"/>
      <c r="L372" s="50">
        <v>100.07</v>
      </c>
    </row>
    <row r="373" spans="1:12" ht="18.75" customHeight="1" x14ac:dyDescent="0.3">
      <c r="A373" s="323"/>
      <c r="B373" s="122" t="s">
        <v>3938</v>
      </c>
      <c r="C373" s="123" t="s">
        <v>3939</v>
      </c>
      <c r="D373" s="210" t="s">
        <v>3940</v>
      </c>
      <c r="E373" s="123" t="s">
        <v>4574</v>
      </c>
      <c r="F373" s="123"/>
      <c r="G373" s="124" t="s">
        <v>2619</v>
      </c>
      <c r="H373" s="124"/>
      <c r="I373" s="124"/>
      <c r="J373" s="124"/>
      <c r="K373" s="189"/>
      <c r="L373" s="50">
        <v>139.68</v>
      </c>
    </row>
    <row r="374" spans="1:12" ht="18.75" customHeight="1" x14ac:dyDescent="0.3">
      <c r="A374" s="323"/>
      <c r="B374" s="122" t="s">
        <v>3941</v>
      </c>
      <c r="C374" s="123" t="s">
        <v>3942</v>
      </c>
      <c r="D374" s="210" t="s">
        <v>3943</v>
      </c>
      <c r="E374" s="123" t="s">
        <v>4575</v>
      </c>
      <c r="F374" s="123"/>
      <c r="G374" s="124" t="s">
        <v>2619</v>
      </c>
      <c r="H374" s="124"/>
      <c r="I374" s="124"/>
      <c r="J374" s="124"/>
      <c r="K374" s="189"/>
      <c r="L374" s="50">
        <v>75.400000000000006</v>
      </c>
    </row>
    <row r="375" spans="1:12" ht="18.75" customHeight="1" x14ac:dyDescent="0.3">
      <c r="A375" s="323"/>
      <c r="B375" s="122" t="s">
        <v>3944</v>
      </c>
      <c r="C375" s="123" t="s">
        <v>3945</v>
      </c>
      <c r="D375" s="210" t="s">
        <v>3946</v>
      </c>
      <c r="E375" s="123" t="s">
        <v>4576</v>
      </c>
      <c r="F375" s="123"/>
      <c r="G375" s="124" t="s">
        <v>2619</v>
      </c>
      <c r="H375" s="124"/>
      <c r="I375" s="124"/>
      <c r="J375" s="124"/>
      <c r="K375" s="189"/>
      <c r="L375" s="50">
        <v>113</v>
      </c>
    </row>
    <row r="376" spans="1:12" ht="18.75" customHeight="1" x14ac:dyDescent="0.3">
      <c r="A376" s="323"/>
      <c r="B376" s="122" t="s">
        <v>3947</v>
      </c>
      <c r="C376" s="123" t="s">
        <v>3948</v>
      </c>
      <c r="D376" s="210" t="s">
        <v>3949</v>
      </c>
      <c r="E376" s="123" t="s">
        <v>4577</v>
      </c>
      <c r="F376" s="123"/>
      <c r="G376" s="124" t="s">
        <v>2619</v>
      </c>
      <c r="H376" s="124"/>
      <c r="I376" s="124"/>
      <c r="J376" s="124"/>
      <c r="K376" s="189"/>
      <c r="L376" s="50">
        <v>295</v>
      </c>
    </row>
    <row r="377" spans="1:12" ht="18.75" customHeight="1" x14ac:dyDescent="0.3">
      <c r="A377" s="323"/>
      <c r="B377" s="122" t="s">
        <v>3950</v>
      </c>
      <c r="C377" s="123" t="s">
        <v>3951</v>
      </c>
      <c r="D377" s="210" t="s">
        <v>3952</v>
      </c>
      <c r="E377" s="123" t="s">
        <v>4578</v>
      </c>
      <c r="F377" s="123"/>
      <c r="G377" s="124" t="s">
        <v>2619</v>
      </c>
      <c r="H377" s="124"/>
      <c r="I377" s="124"/>
      <c r="J377" s="124"/>
      <c r="K377" s="189"/>
      <c r="L377" s="50">
        <v>239.3</v>
      </c>
    </row>
    <row r="378" spans="1:12" ht="18.75" customHeight="1" x14ac:dyDescent="0.3">
      <c r="A378" s="323"/>
      <c r="B378" s="122" t="s">
        <v>3953</v>
      </c>
      <c r="C378" s="123" t="s">
        <v>3954</v>
      </c>
      <c r="D378" s="210" t="s">
        <v>3955</v>
      </c>
      <c r="E378" s="123" t="s">
        <v>4579</v>
      </c>
      <c r="F378" s="123"/>
      <c r="G378" s="124" t="s">
        <v>2619</v>
      </c>
      <c r="H378" s="124"/>
      <c r="I378" s="124"/>
      <c r="J378" s="124"/>
      <c r="K378" s="189"/>
      <c r="L378" s="50">
        <v>23.37</v>
      </c>
    </row>
    <row r="379" spans="1:12" ht="18.75" customHeight="1" x14ac:dyDescent="0.3">
      <c r="A379" s="323"/>
      <c r="B379" s="122" t="s">
        <v>3956</v>
      </c>
      <c r="C379" s="123" t="s">
        <v>3957</v>
      </c>
      <c r="D379" s="210" t="s">
        <v>3958</v>
      </c>
      <c r="E379" s="123" t="s">
        <v>4580</v>
      </c>
      <c r="F379" s="123"/>
      <c r="G379" s="124" t="s">
        <v>2619</v>
      </c>
      <c r="H379" s="124"/>
      <c r="I379" s="124"/>
      <c r="J379" s="124"/>
      <c r="K379" s="189"/>
      <c r="L379" s="50">
        <v>41.86</v>
      </c>
    </row>
    <row r="380" spans="1:12" ht="18.75" customHeight="1" x14ac:dyDescent="0.3">
      <c r="A380" s="323"/>
      <c r="B380" s="122" t="s">
        <v>3959</v>
      </c>
      <c r="C380" s="123" t="s">
        <v>3960</v>
      </c>
      <c r="D380" s="210" t="s">
        <v>3961</v>
      </c>
      <c r="E380" s="123" t="s">
        <v>4581</v>
      </c>
      <c r="F380" s="123"/>
      <c r="G380" s="124" t="s">
        <v>2619</v>
      </c>
      <c r="H380" s="124"/>
      <c r="I380" s="124"/>
      <c r="J380" s="124"/>
      <c r="K380" s="189"/>
      <c r="L380" s="50">
        <v>58.32</v>
      </c>
    </row>
    <row r="381" spans="1:12" ht="18.75" customHeight="1" x14ac:dyDescent="0.3">
      <c r="A381" s="323"/>
      <c r="B381" s="122" t="s">
        <v>3962</v>
      </c>
      <c r="C381" s="123" t="s">
        <v>3963</v>
      </c>
      <c r="D381" s="210" t="s">
        <v>3964</v>
      </c>
      <c r="E381" s="123" t="s">
        <v>4582</v>
      </c>
      <c r="F381" s="123"/>
      <c r="G381" s="124" t="s">
        <v>2878</v>
      </c>
      <c r="H381" s="124"/>
      <c r="I381" s="124"/>
      <c r="J381" s="124"/>
      <c r="K381" s="189"/>
      <c r="L381" s="50">
        <v>74.680000000000007</v>
      </c>
    </row>
    <row r="382" spans="1:12" ht="18.75" customHeight="1" x14ac:dyDescent="0.3">
      <c r="A382" s="323"/>
      <c r="B382" s="122" t="s">
        <v>3965</v>
      </c>
      <c r="C382" s="123" t="s">
        <v>3966</v>
      </c>
      <c r="D382" s="210" t="s">
        <v>3967</v>
      </c>
      <c r="E382" s="123" t="s">
        <v>4583</v>
      </c>
      <c r="F382" s="123"/>
      <c r="G382" s="124" t="s">
        <v>2619</v>
      </c>
      <c r="H382" s="124"/>
      <c r="I382" s="124"/>
      <c r="J382" s="124"/>
      <c r="K382" s="189"/>
      <c r="L382" s="50">
        <v>98.7</v>
      </c>
    </row>
    <row r="383" spans="1:12" ht="18.75" customHeight="1" x14ac:dyDescent="0.3">
      <c r="A383" s="323"/>
      <c r="B383" s="122" t="s">
        <v>3968</v>
      </c>
      <c r="C383" s="123" t="s">
        <v>2746</v>
      </c>
      <c r="D383" s="210" t="s">
        <v>3969</v>
      </c>
      <c r="E383" s="123" t="s">
        <v>4584</v>
      </c>
      <c r="F383" s="123"/>
      <c r="G383" s="124" t="s">
        <v>2619</v>
      </c>
      <c r="H383" s="124"/>
      <c r="I383" s="124"/>
      <c r="J383" s="124"/>
      <c r="K383" s="189"/>
      <c r="L383" s="50">
        <v>55.9</v>
      </c>
    </row>
    <row r="384" spans="1:12" ht="18.75" customHeight="1" x14ac:dyDescent="0.3">
      <c r="A384" s="323"/>
      <c r="B384" s="122" t="s">
        <v>2902</v>
      </c>
      <c r="C384" s="123" t="s">
        <v>3970</v>
      </c>
      <c r="D384" s="210" t="s">
        <v>3971</v>
      </c>
      <c r="E384" s="123" t="s">
        <v>4585</v>
      </c>
      <c r="F384" s="123"/>
      <c r="G384" s="124" t="s">
        <v>2619</v>
      </c>
      <c r="H384" s="124"/>
      <c r="I384" s="124"/>
      <c r="J384" s="124"/>
      <c r="K384" s="189"/>
      <c r="L384" s="50">
        <v>36.19</v>
      </c>
    </row>
    <row r="385" spans="1:12" ht="18.75" customHeight="1" x14ac:dyDescent="0.3">
      <c r="A385" s="323"/>
      <c r="B385" s="122" t="s">
        <v>3972</v>
      </c>
      <c r="C385" s="123" t="s">
        <v>3973</v>
      </c>
      <c r="D385" s="210" t="s">
        <v>3974</v>
      </c>
      <c r="E385" s="123" t="s">
        <v>4586</v>
      </c>
      <c r="F385" s="123"/>
      <c r="G385" s="124" t="s">
        <v>2623</v>
      </c>
      <c r="H385" s="124"/>
      <c r="I385" s="124"/>
      <c r="J385" s="124"/>
      <c r="K385" s="189"/>
      <c r="L385" s="50">
        <v>62.7</v>
      </c>
    </row>
    <row r="386" spans="1:12" ht="18.75" customHeight="1" x14ac:dyDescent="0.3">
      <c r="A386" s="323"/>
      <c r="B386" s="122" t="s">
        <v>3975</v>
      </c>
      <c r="C386" s="123" t="s">
        <v>3976</v>
      </c>
      <c r="D386" s="210" t="s">
        <v>3977</v>
      </c>
      <c r="E386" s="123" t="s">
        <v>4587</v>
      </c>
      <c r="F386" s="123"/>
      <c r="G386" s="124" t="s">
        <v>2895</v>
      </c>
      <c r="H386" s="124"/>
      <c r="I386" s="124"/>
      <c r="J386" s="124"/>
      <c r="K386" s="189"/>
      <c r="L386" s="50">
        <v>105</v>
      </c>
    </row>
    <row r="387" spans="1:12" ht="18.75" customHeight="1" x14ac:dyDescent="0.3">
      <c r="A387" s="323"/>
      <c r="B387" s="122" t="s">
        <v>3978</v>
      </c>
      <c r="C387" s="123" t="s">
        <v>3979</v>
      </c>
      <c r="D387" s="210" t="s">
        <v>3980</v>
      </c>
      <c r="E387" s="123" t="s">
        <v>4588</v>
      </c>
      <c r="F387" s="123"/>
      <c r="G387" s="124" t="s">
        <v>2619</v>
      </c>
      <c r="H387" s="124"/>
      <c r="I387" s="124"/>
      <c r="J387" s="124"/>
      <c r="K387" s="189"/>
      <c r="L387" s="50">
        <v>75.599999999999994</v>
      </c>
    </row>
    <row r="388" spans="1:12" ht="18.75" customHeight="1" x14ac:dyDescent="0.3">
      <c r="A388" s="323"/>
      <c r="B388" s="122" t="s">
        <v>3981</v>
      </c>
      <c r="C388" s="123" t="s">
        <v>3982</v>
      </c>
      <c r="D388" s="210" t="s">
        <v>3983</v>
      </c>
      <c r="E388" s="123" t="s">
        <v>4589</v>
      </c>
      <c r="F388" s="123"/>
      <c r="G388" s="124" t="s">
        <v>2619</v>
      </c>
      <c r="H388" s="124"/>
      <c r="I388" s="124"/>
      <c r="J388" s="124"/>
      <c r="K388" s="189"/>
      <c r="L388" s="50">
        <v>99.06</v>
      </c>
    </row>
    <row r="389" spans="1:12" ht="18.75" customHeight="1" x14ac:dyDescent="0.3">
      <c r="A389" s="323"/>
      <c r="B389" s="122" t="s">
        <v>3984</v>
      </c>
      <c r="C389" s="123" t="s">
        <v>3985</v>
      </c>
      <c r="D389" s="210" t="s">
        <v>3986</v>
      </c>
      <c r="E389" s="123" t="s">
        <v>4590</v>
      </c>
      <c r="F389" s="123"/>
      <c r="G389" s="124" t="s">
        <v>2975</v>
      </c>
      <c r="H389" s="124"/>
      <c r="I389" s="124"/>
      <c r="J389" s="124"/>
      <c r="K389" s="189"/>
      <c r="L389" s="50">
        <v>74</v>
      </c>
    </row>
    <row r="390" spans="1:12" ht="18.75" customHeight="1" x14ac:dyDescent="0.3">
      <c r="A390" s="323"/>
      <c r="B390" s="122" t="s">
        <v>3987</v>
      </c>
      <c r="C390" s="123" t="s">
        <v>3988</v>
      </c>
      <c r="D390" s="210" t="s">
        <v>3986</v>
      </c>
      <c r="E390" s="123" t="s">
        <v>4590</v>
      </c>
      <c r="F390" s="123"/>
      <c r="G390" s="124" t="s">
        <v>2619</v>
      </c>
      <c r="H390" s="124"/>
      <c r="I390" s="124"/>
      <c r="J390" s="124"/>
      <c r="K390" s="189"/>
      <c r="L390" s="50">
        <v>50</v>
      </c>
    </row>
    <row r="391" spans="1:12" ht="18.75" customHeight="1" x14ac:dyDescent="0.3">
      <c r="A391" s="323"/>
      <c r="B391" s="122" t="s">
        <v>3989</v>
      </c>
      <c r="C391" s="123" t="s">
        <v>3990</v>
      </c>
      <c r="D391" s="210" t="s">
        <v>3991</v>
      </c>
      <c r="E391" s="123" t="s">
        <v>4591</v>
      </c>
      <c r="F391" s="123"/>
      <c r="G391" s="124" t="s">
        <v>2619</v>
      </c>
      <c r="H391" s="124"/>
      <c r="I391" s="124"/>
      <c r="J391" s="124"/>
      <c r="K391" s="189"/>
      <c r="L391" s="50">
        <v>83.81</v>
      </c>
    </row>
    <row r="392" spans="1:12" ht="18.75" customHeight="1" x14ac:dyDescent="0.3">
      <c r="A392" s="323"/>
      <c r="B392" s="122" t="s">
        <v>3992</v>
      </c>
      <c r="C392" s="123" t="s">
        <v>3993</v>
      </c>
      <c r="D392" s="210" t="s">
        <v>3994</v>
      </c>
      <c r="E392" s="123" t="s">
        <v>4592</v>
      </c>
      <c r="F392" s="123"/>
      <c r="G392" s="124" t="s">
        <v>2619</v>
      </c>
      <c r="H392" s="124"/>
      <c r="I392" s="124"/>
      <c r="J392" s="124"/>
      <c r="K392" s="189"/>
      <c r="L392" s="50">
        <v>82.6</v>
      </c>
    </row>
    <row r="393" spans="1:12" ht="18.75" customHeight="1" x14ac:dyDescent="0.3">
      <c r="A393" s="323"/>
      <c r="B393" s="122" t="s">
        <v>3995</v>
      </c>
      <c r="C393" s="123" t="s">
        <v>3996</v>
      </c>
      <c r="D393" s="210" t="s">
        <v>3997</v>
      </c>
      <c r="E393" s="123" t="s">
        <v>4593</v>
      </c>
      <c r="F393" s="123"/>
      <c r="G393" s="124" t="s">
        <v>2619</v>
      </c>
      <c r="H393" s="124"/>
      <c r="I393" s="124"/>
      <c r="J393" s="124"/>
      <c r="K393" s="189"/>
      <c r="L393" s="50">
        <v>56.48</v>
      </c>
    </row>
    <row r="394" spans="1:12" ht="18.75" customHeight="1" x14ac:dyDescent="0.3">
      <c r="A394" s="323"/>
      <c r="B394" s="122" t="s">
        <v>3998</v>
      </c>
      <c r="C394" s="123" t="s">
        <v>3999</v>
      </c>
      <c r="D394" s="210" t="s">
        <v>4000</v>
      </c>
      <c r="E394" s="123" t="s">
        <v>4594</v>
      </c>
      <c r="F394" s="123"/>
      <c r="G394" s="124" t="s">
        <v>2619</v>
      </c>
      <c r="H394" s="124"/>
      <c r="I394" s="124"/>
      <c r="J394" s="124"/>
      <c r="K394" s="189"/>
      <c r="L394" s="50">
        <v>70.400000000000006</v>
      </c>
    </row>
    <row r="395" spans="1:12" ht="18.75" customHeight="1" x14ac:dyDescent="0.3">
      <c r="A395" s="323"/>
      <c r="B395" s="122" t="s">
        <v>4001</v>
      </c>
      <c r="C395" s="123" t="s">
        <v>4002</v>
      </c>
      <c r="D395" s="210" t="s">
        <v>4003</v>
      </c>
      <c r="E395" s="123" t="s">
        <v>4595</v>
      </c>
      <c r="F395" s="123"/>
      <c r="G395" s="124" t="s">
        <v>2619</v>
      </c>
      <c r="H395" s="124"/>
      <c r="I395" s="124"/>
      <c r="J395" s="124"/>
      <c r="K395" s="189"/>
      <c r="L395" s="50">
        <v>31.36</v>
      </c>
    </row>
    <row r="396" spans="1:12" ht="18.75" customHeight="1" x14ac:dyDescent="0.3">
      <c r="A396" s="323"/>
      <c r="B396" s="122" t="s">
        <v>4004</v>
      </c>
      <c r="C396" s="123" t="s">
        <v>4005</v>
      </c>
      <c r="D396" s="210" t="s">
        <v>4006</v>
      </c>
      <c r="E396" s="123" t="s">
        <v>4596</v>
      </c>
      <c r="F396" s="123"/>
      <c r="G396" s="124" t="s">
        <v>2860</v>
      </c>
      <c r="H396" s="124"/>
      <c r="I396" s="124"/>
      <c r="J396" s="124"/>
      <c r="K396" s="189"/>
      <c r="L396" s="50">
        <v>94.8</v>
      </c>
    </row>
    <row r="397" spans="1:12" ht="18.75" customHeight="1" x14ac:dyDescent="0.3">
      <c r="A397" s="323"/>
      <c r="B397" s="122" t="s">
        <v>4007</v>
      </c>
      <c r="C397" s="123" t="s">
        <v>4008</v>
      </c>
      <c r="D397" s="210" t="s">
        <v>4009</v>
      </c>
      <c r="E397" s="123" t="s">
        <v>4597</v>
      </c>
      <c r="F397" s="123"/>
      <c r="G397" s="124" t="s">
        <v>2619</v>
      </c>
      <c r="H397" s="124"/>
      <c r="I397" s="124"/>
      <c r="J397" s="124"/>
      <c r="K397" s="189"/>
      <c r="L397" s="50">
        <v>84.6</v>
      </c>
    </row>
    <row r="398" spans="1:12" ht="18.75" customHeight="1" x14ac:dyDescent="0.3">
      <c r="A398" s="323"/>
      <c r="B398" s="122" t="s">
        <v>4010</v>
      </c>
      <c r="C398" s="123" t="s">
        <v>4011</v>
      </c>
      <c r="D398" s="210" t="s">
        <v>4012</v>
      </c>
      <c r="E398" s="123" t="s">
        <v>4598</v>
      </c>
      <c r="F398" s="123"/>
      <c r="G398" s="124" t="s">
        <v>2619</v>
      </c>
      <c r="H398" s="124"/>
      <c r="I398" s="124"/>
      <c r="J398" s="124"/>
      <c r="K398" s="189"/>
      <c r="L398" s="50">
        <v>89.91</v>
      </c>
    </row>
    <row r="399" spans="1:12" ht="18.75" customHeight="1" x14ac:dyDescent="0.3">
      <c r="A399" s="323"/>
      <c r="B399" s="122" t="s">
        <v>4013</v>
      </c>
      <c r="C399" s="123" t="s">
        <v>4014</v>
      </c>
      <c r="D399" s="210" t="s">
        <v>4015</v>
      </c>
      <c r="E399" s="123" t="s">
        <v>4599</v>
      </c>
      <c r="F399" s="123"/>
      <c r="G399" s="124" t="s">
        <v>2895</v>
      </c>
      <c r="H399" s="124"/>
      <c r="I399" s="124"/>
      <c r="J399" s="124"/>
      <c r="K399" s="189"/>
      <c r="L399" s="50">
        <v>64.650000000000006</v>
      </c>
    </row>
    <row r="400" spans="1:12" ht="18.75" customHeight="1" x14ac:dyDescent="0.3">
      <c r="A400" s="323"/>
      <c r="B400" s="122" t="s">
        <v>4016</v>
      </c>
      <c r="C400" s="123" t="s">
        <v>4017</v>
      </c>
      <c r="D400" s="210" t="s">
        <v>4018</v>
      </c>
      <c r="E400" s="123" t="s">
        <v>4600</v>
      </c>
      <c r="F400" s="123"/>
      <c r="G400" s="124" t="s">
        <v>2619</v>
      </c>
      <c r="H400" s="124"/>
      <c r="I400" s="124"/>
      <c r="J400" s="124"/>
      <c r="K400" s="189"/>
      <c r="L400" s="50">
        <v>37.24</v>
      </c>
    </row>
    <row r="401" spans="1:12" ht="18.75" customHeight="1" x14ac:dyDescent="0.3">
      <c r="A401" s="323"/>
      <c r="B401" s="122" t="s">
        <v>4019</v>
      </c>
      <c r="C401" s="123" t="s">
        <v>4020</v>
      </c>
      <c r="D401" s="210" t="s">
        <v>4021</v>
      </c>
      <c r="E401" s="123" t="s">
        <v>4601</v>
      </c>
      <c r="F401" s="123"/>
      <c r="G401" s="124" t="s">
        <v>2619</v>
      </c>
      <c r="H401" s="124"/>
      <c r="I401" s="124"/>
      <c r="J401" s="124"/>
      <c r="K401" s="189"/>
      <c r="L401" s="50">
        <v>106.98</v>
      </c>
    </row>
    <row r="402" spans="1:12" ht="18.75" customHeight="1" x14ac:dyDescent="0.3">
      <c r="A402" s="323"/>
      <c r="B402" s="122" t="s">
        <v>4022</v>
      </c>
      <c r="C402" s="123" t="s">
        <v>4023</v>
      </c>
      <c r="D402" s="210" t="s">
        <v>4024</v>
      </c>
      <c r="E402" s="123" t="s">
        <v>4602</v>
      </c>
      <c r="F402" s="123"/>
      <c r="G402" s="124" t="s">
        <v>2619</v>
      </c>
      <c r="H402" s="124"/>
      <c r="I402" s="124"/>
      <c r="J402" s="124"/>
      <c r="K402" s="189"/>
      <c r="L402" s="50">
        <v>160</v>
      </c>
    </row>
    <row r="403" spans="1:12" ht="18.75" customHeight="1" x14ac:dyDescent="0.3">
      <c r="A403" s="323"/>
      <c r="B403" s="122" t="s">
        <v>4025</v>
      </c>
      <c r="C403" s="123" t="s">
        <v>4026</v>
      </c>
      <c r="D403" s="210" t="s">
        <v>4027</v>
      </c>
      <c r="E403" s="123" t="s">
        <v>4603</v>
      </c>
      <c r="F403" s="123"/>
      <c r="G403" s="124" t="s">
        <v>2619</v>
      </c>
      <c r="H403" s="124"/>
      <c r="I403" s="124"/>
      <c r="J403" s="124"/>
      <c r="K403" s="189"/>
      <c r="L403" s="50">
        <v>175</v>
      </c>
    </row>
    <row r="404" spans="1:12" ht="18.75" customHeight="1" x14ac:dyDescent="0.3">
      <c r="A404" s="323"/>
      <c r="B404" s="122" t="s">
        <v>4028</v>
      </c>
      <c r="C404" s="123" t="s">
        <v>456</v>
      </c>
      <c r="D404" s="210" t="s">
        <v>4029</v>
      </c>
      <c r="E404" s="123" t="s">
        <v>4604</v>
      </c>
      <c r="F404" s="123"/>
      <c r="G404" s="124" t="s">
        <v>2619</v>
      </c>
      <c r="H404" s="124"/>
      <c r="I404" s="124"/>
      <c r="J404" s="124"/>
      <c r="K404" s="189"/>
      <c r="L404" s="50">
        <v>165.35</v>
      </c>
    </row>
    <row r="405" spans="1:12" ht="18.75" customHeight="1" x14ac:dyDescent="0.3">
      <c r="A405" s="323"/>
      <c r="B405" s="122" t="s">
        <v>4030</v>
      </c>
      <c r="C405" s="123" t="s">
        <v>4031</v>
      </c>
      <c r="D405" s="210" t="s">
        <v>4032</v>
      </c>
      <c r="E405" s="123" t="s">
        <v>4605</v>
      </c>
      <c r="F405" s="123"/>
      <c r="G405" s="124" t="s">
        <v>2619</v>
      </c>
      <c r="H405" s="124"/>
      <c r="I405" s="124"/>
      <c r="J405" s="124"/>
      <c r="K405" s="189"/>
      <c r="L405" s="50">
        <v>139.62</v>
      </c>
    </row>
    <row r="406" spans="1:12" ht="18.75" customHeight="1" x14ac:dyDescent="0.3">
      <c r="A406" s="323"/>
      <c r="B406" s="122" t="s">
        <v>4033</v>
      </c>
      <c r="C406" s="123" t="s">
        <v>4034</v>
      </c>
      <c r="D406" s="210" t="s">
        <v>4035</v>
      </c>
      <c r="E406" s="123" t="s">
        <v>4606</v>
      </c>
      <c r="F406" s="123"/>
      <c r="G406" s="124" t="s">
        <v>2619</v>
      </c>
      <c r="H406" s="124"/>
      <c r="I406" s="124"/>
      <c r="J406" s="124"/>
      <c r="K406" s="189"/>
      <c r="L406" s="50">
        <v>155.69999999999999</v>
      </c>
    </row>
    <row r="407" spans="1:12" ht="18.75" customHeight="1" x14ac:dyDescent="0.3">
      <c r="A407" s="323"/>
      <c r="B407" s="122" t="s">
        <v>4036</v>
      </c>
      <c r="C407" s="123" t="s">
        <v>2755</v>
      </c>
      <c r="D407" s="210" t="s">
        <v>4037</v>
      </c>
      <c r="E407" s="123" t="s">
        <v>4607</v>
      </c>
      <c r="F407" s="123"/>
      <c r="G407" s="124" t="s">
        <v>2623</v>
      </c>
      <c r="H407" s="124"/>
      <c r="I407" s="124"/>
      <c r="J407" s="124"/>
      <c r="K407" s="189"/>
      <c r="L407" s="50">
        <v>15.31</v>
      </c>
    </row>
    <row r="408" spans="1:12" ht="18.75" customHeight="1" x14ac:dyDescent="0.3">
      <c r="A408" s="323"/>
      <c r="B408" s="122" t="s">
        <v>4038</v>
      </c>
      <c r="C408" s="123" t="s">
        <v>4039</v>
      </c>
      <c r="D408" s="210" t="s">
        <v>4040</v>
      </c>
      <c r="E408" s="123" t="s">
        <v>4608</v>
      </c>
      <c r="F408" s="123"/>
      <c r="G408" s="124" t="s">
        <v>2619</v>
      </c>
      <c r="H408" s="124"/>
      <c r="I408" s="124"/>
      <c r="J408" s="124"/>
      <c r="K408" s="189"/>
      <c r="L408" s="50">
        <v>201.2</v>
      </c>
    </row>
    <row r="409" spans="1:12" ht="18.75" customHeight="1" x14ac:dyDescent="0.3">
      <c r="A409" s="323"/>
      <c r="B409" s="122" t="s">
        <v>4041</v>
      </c>
      <c r="C409" s="123" t="s">
        <v>4039</v>
      </c>
      <c r="D409" s="210" t="s">
        <v>4040</v>
      </c>
      <c r="E409" s="123" t="s">
        <v>4609</v>
      </c>
      <c r="F409" s="123"/>
      <c r="G409" s="124" t="s">
        <v>2619</v>
      </c>
      <c r="H409" s="124"/>
      <c r="I409" s="124"/>
      <c r="J409" s="124"/>
      <c r="K409" s="189"/>
      <c r="L409" s="50">
        <v>115.95</v>
      </c>
    </row>
    <row r="410" spans="1:12" ht="18.75" customHeight="1" x14ac:dyDescent="0.3">
      <c r="A410" s="323"/>
      <c r="B410" s="122" t="s">
        <v>4042</v>
      </c>
      <c r="C410" s="123" t="s">
        <v>4043</v>
      </c>
      <c r="D410" s="210" t="s">
        <v>4044</v>
      </c>
      <c r="E410" s="123" t="s">
        <v>4610</v>
      </c>
      <c r="F410" s="123"/>
      <c r="G410" s="124" t="s">
        <v>2619</v>
      </c>
      <c r="H410" s="124"/>
      <c r="I410" s="124"/>
      <c r="J410" s="124"/>
      <c r="K410" s="189"/>
      <c r="L410" s="50">
        <v>59.35</v>
      </c>
    </row>
    <row r="411" spans="1:12" ht="18.75" customHeight="1" x14ac:dyDescent="0.3">
      <c r="A411" s="323"/>
      <c r="B411" s="122" t="s">
        <v>4045</v>
      </c>
      <c r="C411" s="123" t="s">
        <v>4046</v>
      </c>
      <c r="D411" s="210" t="s">
        <v>4047</v>
      </c>
      <c r="E411" s="123" t="s">
        <v>4611</v>
      </c>
      <c r="F411" s="123"/>
      <c r="G411" s="124" t="s">
        <v>2619</v>
      </c>
      <c r="H411" s="124"/>
      <c r="I411" s="124"/>
      <c r="J411" s="124"/>
      <c r="K411" s="189"/>
      <c r="L411" s="50">
        <v>142.08000000000001</v>
      </c>
    </row>
    <row r="412" spans="1:12" ht="18.75" customHeight="1" x14ac:dyDescent="0.3">
      <c r="A412" s="323"/>
      <c r="B412" s="122" t="s">
        <v>4048</v>
      </c>
      <c r="C412" s="123" t="s">
        <v>4049</v>
      </c>
      <c r="D412" s="210" t="s">
        <v>4050</v>
      </c>
      <c r="E412" s="123" t="s">
        <v>4612</v>
      </c>
      <c r="F412" s="123"/>
      <c r="G412" s="124" t="s">
        <v>2619</v>
      </c>
      <c r="H412" s="124"/>
      <c r="I412" s="124"/>
      <c r="J412" s="124"/>
      <c r="K412" s="189"/>
      <c r="L412" s="50">
        <v>140</v>
      </c>
    </row>
    <row r="413" spans="1:12" ht="18.75" customHeight="1" x14ac:dyDescent="0.3">
      <c r="A413" s="323"/>
      <c r="B413" s="122" t="s">
        <v>4051</v>
      </c>
      <c r="C413" s="123" t="s">
        <v>4052</v>
      </c>
      <c r="D413" s="210" t="s">
        <v>4053</v>
      </c>
      <c r="E413" s="123" t="s">
        <v>4613</v>
      </c>
      <c r="F413" s="123"/>
      <c r="G413" s="124" t="s">
        <v>2619</v>
      </c>
      <c r="H413" s="124"/>
      <c r="I413" s="124"/>
      <c r="J413" s="124"/>
      <c r="K413" s="189"/>
      <c r="L413" s="50">
        <v>21.2</v>
      </c>
    </row>
    <row r="414" spans="1:12" ht="18.75" customHeight="1" x14ac:dyDescent="0.3">
      <c r="A414" s="323"/>
      <c r="B414" s="122" t="s">
        <v>4054</v>
      </c>
      <c r="C414" s="123" t="s">
        <v>4055</v>
      </c>
      <c r="D414" s="210" t="s">
        <v>4056</v>
      </c>
      <c r="E414" s="123" t="s">
        <v>4614</v>
      </c>
      <c r="F414" s="123"/>
      <c r="G414" s="124" t="s">
        <v>2619</v>
      </c>
      <c r="H414" s="124"/>
      <c r="I414" s="124"/>
      <c r="J414" s="124"/>
      <c r="K414" s="189"/>
      <c r="L414" s="50">
        <v>81.540000000000006</v>
      </c>
    </row>
    <row r="415" spans="1:12" ht="18.75" customHeight="1" x14ac:dyDescent="0.3">
      <c r="A415" s="323"/>
      <c r="B415" s="122" t="s">
        <v>4057</v>
      </c>
      <c r="C415" s="123" t="s">
        <v>4058</v>
      </c>
      <c r="D415" s="210" t="s">
        <v>4059</v>
      </c>
      <c r="E415" s="123" t="s">
        <v>4615</v>
      </c>
      <c r="F415" s="123"/>
      <c r="G415" s="124" t="s">
        <v>2619</v>
      </c>
      <c r="H415" s="124"/>
      <c r="I415" s="124"/>
      <c r="J415" s="124"/>
      <c r="K415" s="189"/>
      <c r="L415" s="50">
        <v>80</v>
      </c>
    </row>
    <row r="416" spans="1:12" ht="18.75" customHeight="1" x14ac:dyDescent="0.3">
      <c r="A416" s="323"/>
      <c r="B416" s="122" t="s">
        <v>4060</v>
      </c>
      <c r="C416" s="123" t="s">
        <v>4061</v>
      </c>
      <c r="D416" s="210" t="s">
        <v>4062</v>
      </c>
      <c r="E416" s="123" t="s">
        <v>4616</v>
      </c>
      <c r="F416" s="123"/>
      <c r="G416" s="124" t="s">
        <v>2619</v>
      </c>
      <c r="H416" s="124"/>
      <c r="I416" s="124"/>
      <c r="J416" s="124"/>
      <c r="K416" s="189"/>
      <c r="L416" s="50">
        <v>63.7</v>
      </c>
    </row>
    <row r="417" spans="1:12" ht="18.75" customHeight="1" x14ac:dyDescent="0.3">
      <c r="A417" s="323"/>
      <c r="B417" s="122" t="s">
        <v>4063</v>
      </c>
      <c r="C417" s="123" t="s">
        <v>4064</v>
      </c>
      <c r="D417" s="210" t="s">
        <v>4065</v>
      </c>
      <c r="E417" s="123" t="s">
        <v>4617</v>
      </c>
      <c r="F417" s="123"/>
      <c r="G417" s="124" t="s">
        <v>2619</v>
      </c>
      <c r="H417" s="124"/>
      <c r="I417" s="124"/>
      <c r="J417" s="124"/>
      <c r="K417" s="189"/>
      <c r="L417" s="50">
        <v>0</v>
      </c>
    </row>
    <row r="418" spans="1:12" ht="18.75" customHeight="1" x14ac:dyDescent="0.3">
      <c r="A418" s="323"/>
      <c r="B418" s="122" t="s">
        <v>4066</v>
      </c>
      <c r="C418" s="123" t="s">
        <v>4067</v>
      </c>
      <c r="D418" s="210" t="s">
        <v>4068</v>
      </c>
      <c r="E418" s="123" t="s">
        <v>4618</v>
      </c>
      <c r="F418" s="123"/>
      <c r="G418" s="124" t="s">
        <v>2619</v>
      </c>
      <c r="H418" s="124"/>
      <c r="I418" s="124"/>
      <c r="J418" s="124"/>
      <c r="K418" s="189"/>
      <c r="L418" s="50">
        <v>101.92</v>
      </c>
    </row>
    <row r="419" spans="1:12" ht="18.75" customHeight="1" x14ac:dyDescent="0.3">
      <c r="A419" s="323"/>
      <c r="B419" s="122" t="s">
        <v>4069</v>
      </c>
      <c r="C419" s="123" t="s">
        <v>4070</v>
      </c>
      <c r="D419" s="210" t="s">
        <v>4071</v>
      </c>
      <c r="E419" s="123" t="s">
        <v>4619</v>
      </c>
      <c r="F419" s="123"/>
      <c r="G419" s="124" t="s">
        <v>2619</v>
      </c>
      <c r="H419" s="124"/>
      <c r="I419" s="124"/>
      <c r="J419" s="124"/>
      <c r="K419" s="189"/>
      <c r="L419" s="50">
        <v>69.900000000000006</v>
      </c>
    </row>
    <row r="420" spans="1:12" ht="18.75" customHeight="1" x14ac:dyDescent="0.3">
      <c r="A420" s="323"/>
      <c r="B420" s="122" t="s">
        <v>4072</v>
      </c>
      <c r="C420" s="123" t="s">
        <v>4073</v>
      </c>
      <c r="D420" s="210" t="s">
        <v>4074</v>
      </c>
      <c r="E420" s="123" t="s">
        <v>4620</v>
      </c>
      <c r="F420" s="123"/>
      <c r="G420" s="124" t="s">
        <v>2753</v>
      </c>
      <c r="H420" s="124"/>
      <c r="I420" s="124"/>
      <c r="J420" s="124"/>
      <c r="K420" s="189"/>
      <c r="L420" s="50">
        <v>26.6</v>
      </c>
    </row>
    <row r="421" spans="1:12" ht="18.75" customHeight="1" x14ac:dyDescent="0.3">
      <c r="A421" s="323"/>
      <c r="B421" s="122" t="s">
        <v>4075</v>
      </c>
      <c r="C421" s="123" t="s">
        <v>4076</v>
      </c>
      <c r="D421" s="210" t="s">
        <v>4077</v>
      </c>
      <c r="E421" s="123" t="s">
        <v>4621</v>
      </c>
      <c r="F421" s="123"/>
      <c r="G421" s="124" t="s">
        <v>2975</v>
      </c>
      <c r="H421" s="124"/>
      <c r="I421" s="124"/>
      <c r="J421" s="124"/>
      <c r="K421" s="189"/>
      <c r="L421" s="50">
        <v>67.58</v>
      </c>
    </row>
    <row r="422" spans="1:12" ht="18.75" customHeight="1" x14ac:dyDescent="0.3">
      <c r="A422" s="323"/>
      <c r="B422" s="122" t="s">
        <v>4078</v>
      </c>
      <c r="C422" s="123" t="s">
        <v>4079</v>
      </c>
      <c r="D422" s="210" t="s">
        <v>4080</v>
      </c>
      <c r="E422" s="123" t="s">
        <v>4622</v>
      </c>
      <c r="F422" s="123"/>
      <c r="G422" s="124" t="s">
        <v>2753</v>
      </c>
      <c r="H422" s="124"/>
      <c r="I422" s="124"/>
      <c r="J422" s="124"/>
      <c r="K422" s="189"/>
      <c r="L422" s="50">
        <v>92.46</v>
      </c>
    </row>
    <row r="423" spans="1:12" ht="18.75" customHeight="1" x14ac:dyDescent="0.3">
      <c r="A423" s="323"/>
      <c r="B423" s="122" t="s">
        <v>4081</v>
      </c>
      <c r="C423" s="123" t="s">
        <v>4082</v>
      </c>
      <c r="D423" s="210" t="s">
        <v>4083</v>
      </c>
      <c r="E423" s="123" t="s">
        <v>4623</v>
      </c>
      <c r="F423" s="123"/>
      <c r="G423" s="124" t="s">
        <v>2619</v>
      </c>
      <c r="H423" s="124"/>
      <c r="I423" s="124"/>
      <c r="J423" s="124"/>
      <c r="K423" s="189"/>
      <c r="L423" s="50">
        <v>75.959999999999994</v>
      </c>
    </row>
    <row r="424" spans="1:12" ht="18.75" customHeight="1" x14ac:dyDescent="0.3">
      <c r="A424" s="323"/>
      <c r="B424" s="122" t="s">
        <v>4084</v>
      </c>
      <c r="C424" s="123" t="s">
        <v>4085</v>
      </c>
      <c r="D424" s="210" t="s">
        <v>4086</v>
      </c>
      <c r="E424" s="123" t="s">
        <v>4624</v>
      </c>
      <c r="F424" s="123"/>
      <c r="G424" s="124" t="s">
        <v>2619</v>
      </c>
      <c r="H424" s="124"/>
      <c r="I424" s="124"/>
      <c r="J424" s="124"/>
      <c r="K424" s="189"/>
      <c r="L424" s="50">
        <v>81.180000000000007</v>
      </c>
    </row>
    <row r="425" spans="1:12" ht="18.75" customHeight="1" x14ac:dyDescent="0.3">
      <c r="A425" s="323"/>
      <c r="B425" s="122" t="s">
        <v>4087</v>
      </c>
      <c r="C425" s="123" t="s">
        <v>4088</v>
      </c>
      <c r="D425" s="210" t="s">
        <v>4089</v>
      </c>
      <c r="E425" s="123" t="s">
        <v>4625</v>
      </c>
      <c r="F425" s="123"/>
      <c r="G425" s="124" t="s">
        <v>2860</v>
      </c>
      <c r="H425" s="124"/>
      <c r="I425" s="124"/>
      <c r="J425" s="124"/>
      <c r="K425" s="189"/>
      <c r="L425" s="50">
        <v>95.7</v>
      </c>
    </row>
    <row r="426" spans="1:12" ht="18.75" customHeight="1" x14ac:dyDescent="0.3">
      <c r="A426" s="323"/>
      <c r="B426" s="122" t="s">
        <v>4090</v>
      </c>
      <c r="C426" s="123" t="s">
        <v>4091</v>
      </c>
      <c r="D426" s="210" t="s">
        <v>4092</v>
      </c>
      <c r="E426" s="123" t="s">
        <v>4626</v>
      </c>
      <c r="F426" s="123"/>
      <c r="G426" s="124" t="s">
        <v>2753</v>
      </c>
      <c r="H426" s="124"/>
      <c r="I426" s="124"/>
      <c r="J426" s="124"/>
      <c r="K426" s="189"/>
      <c r="L426" s="50">
        <v>69.27</v>
      </c>
    </row>
    <row r="427" spans="1:12" ht="18.75" customHeight="1" x14ac:dyDescent="0.3">
      <c r="A427" s="323"/>
      <c r="B427" s="122" t="s">
        <v>4093</v>
      </c>
      <c r="C427" s="123" t="s">
        <v>4094</v>
      </c>
      <c r="D427" s="210" t="s">
        <v>4095</v>
      </c>
      <c r="E427" s="123" t="s">
        <v>4627</v>
      </c>
      <c r="F427" s="123"/>
      <c r="G427" s="124" t="s">
        <v>2619</v>
      </c>
      <c r="H427" s="124"/>
      <c r="I427" s="124"/>
      <c r="J427" s="124"/>
      <c r="K427" s="189"/>
      <c r="L427" s="50">
        <v>63.2</v>
      </c>
    </row>
    <row r="428" spans="1:12" ht="18.75" customHeight="1" x14ac:dyDescent="0.3">
      <c r="A428" s="323"/>
      <c r="B428" s="122" t="s">
        <v>4096</v>
      </c>
      <c r="C428" s="123" t="s">
        <v>4097</v>
      </c>
      <c r="D428" s="210" t="s">
        <v>4098</v>
      </c>
      <c r="E428" s="123" t="s">
        <v>4628</v>
      </c>
      <c r="F428" s="123"/>
      <c r="G428" s="124" t="s">
        <v>2619</v>
      </c>
      <c r="H428" s="124"/>
      <c r="I428" s="124"/>
      <c r="J428" s="124"/>
      <c r="K428" s="189"/>
      <c r="L428" s="50">
        <v>102</v>
      </c>
    </row>
    <row r="429" spans="1:12" ht="18.75" customHeight="1" x14ac:dyDescent="0.3">
      <c r="A429" s="323"/>
      <c r="B429" s="122" t="s">
        <v>4099</v>
      </c>
      <c r="C429" s="123" t="s">
        <v>4100</v>
      </c>
      <c r="D429" s="210" t="s">
        <v>4101</v>
      </c>
      <c r="E429" s="123" t="s">
        <v>2651</v>
      </c>
      <c r="F429" s="123"/>
      <c r="G429" s="124" t="s">
        <v>2619</v>
      </c>
      <c r="H429" s="124"/>
      <c r="I429" s="124"/>
      <c r="J429" s="124"/>
      <c r="K429" s="189"/>
      <c r="L429" s="50">
        <v>144.27000000000001</v>
      </c>
    </row>
    <row r="430" spans="1:12" ht="18.75" customHeight="1" x14ac:dyDescent="0.3">
      <c r="A430" s="323"/>
      <c r="B430" s="122" t="s">
        <v>4102</v>
      </c>
      <c r="C430" s="123" t="s">
        <v>4103</v>
      </c>
      <c r="D430" s="210" t="s">
        <v>4104</v>
      </c>
      <c r="E430" s="123" t="s">
        <v>4629</v>
      </c>
      <c r="F430" s="123"/>
      <c r="G430" s="124" t="s">
        <v>2619</v>
      </c>
      <c r="H430" s="124"/>
      <c r="I430" s="124"/>
      <c r="J430" s="124"/>
      <c r="K430" s="189"/>
      <c r="L430" s="50">
        <v>56.16</v>
      </c>
    </row>
    <row r="431" spans="1:12" ht="18.75" customHeight="1" x14ac:dyDescent="0.3">
      <c r="A431" s="323"/>
      <c r="B431" s="122" t="s">
        <v>4105</v>
      </c>
      <c r="C431" s="123" t="s">
        <v>4106</v>
      </c>
      <c r="D431" s="210" t="s">
        <v>4107</v>
      </c>
      <c r="E431" s="123" t="s">
        <v>4630</v>
      </c>
      <c r="F431" s="123"/>
      <c r="G431" s="124" t="s">
        <v>2623</v>
      </c>
      <c r="H431" s="124"/>
      <c r="I431" s="124"/>
      <c r="J431" s="124"/>
      <c r="K431" s="189"/>
      <c r="L431" s="50">
        <v>105.3</v>
      </c>
    </row>
    <row r="432" spans="1:12" ht="18.75" customHeight="1" x14ac:dyDescent="0.3">
      <c r="A432" s="323"/>
      <c r="B432" s="122" t="s">
        <v>4108</v>
      </c>
      <c r="C432" s="123" t="s">
        <v>4109</v>
      </c>
      <c r="D432" s="210" t="s">
        <v>4110</v>
      </c>
      <c r="E432" s="123" t="s">
        <v>4631</v>
      </c>
      <c r="F432" s="123"/>
      <c r="G432" s="124" t="s">
        <v>2619</v>
      </c>
      <c r="H432" s="124"/>
      <c r="I432" s="124"/>
      <c r="J432" s="124"/>
      <c r="K432" s="189"/>
      <c r="L432" s="50">
        <v>75.989999999999995</v>
      </c>
    </row>
    <row r="433" spans="1:12" ht="18.75" customHeight="1" x14ac:dyDescent="0.3">
      <c r="A433" s="323"/>
      <c r="B433" s="122" t="s">
        <v>4111</v>
      </c>
      <c r="C433" s="123" t="s">
        <v>4112</v>
      </c>
      <c r="D433" s="210" t="s">
        <v>4113</v>
      </c>
      <c r="E433" s="123" t="s">
        <v>4632</v>
      </c>
      <c r="F433" s="123"/>
      <c r="G433" s="124" t="s">
        <v>2619</v>
      </c>
      <c r="H433" s="124"/>
      <c r="I433" s="124"/>
      <c r="J433" s="124"/>
      <c r="K433" s="189"/>
      <c r="L433" s="50">
        <v>126.42</v>
      </c>
    </row>
    <row r="434" spans="1:12" ht="18.75" customHeight="1" x14ac:dyDescent="0.3">
      <c r="A434" s="323"/>
      <c r="B434" s="122" t="s">
        <v>4114</v>
      </c>
      <c r="C434" s="123" t="s">
        <v>4115</v>
      </c>
      <c r="D434" s="210" t="s">
        <v>4116</v>
      </c>
      <c r="E434" s="123" t="s">
        <v>4633</v>
      </c>
      <c r="F434" s="123"/>
      <c r="G434" s="124" t="s">
        <v>2619</v>
      </c>
      <c r="H434" s="124"/>
      <c r="I434" s="124"/>
      <c r="J434" s="124"/>
      <c r="K434" s="189"/>
      <c r="L434" s="50">
        <v>131.51</v>
      </c>
    </row>
    <row r="435" spans="1:12" ht="18.75" customHeight="1" x14ac:dyDescent="0.3">
      <c r="A435" s="323"/>
      <c r="B435" s="122" t="s">
        <v>269</v>
      </c>
      <c r="C435" s="123" t="s">
        <v>4117</v>
      </c>
      <c r="D435" s="210" t="s">
        <v>4118</v>
      </c>
      <c r="E435" s="123" t="s">
        <v>4634</v>
      </c>
      <c r="F435" s="123"/>
      <c r="G435" s="124" t="s">
        <v>2619</v>
      </c>
      <c r="H435" s="124"/>
      <c r="I435" s="124"/>
      <c r="J435" s="124"/>
      <c r="K435" s="189"/>
      <c r="L435" s="50">
        <v>49.08</v>
      </c>
    </row>
    <row r="436" spans="1:12" ht="18.75" customHeight="1" x14ac:dyDescent="0.3">
      <c r="A436" s="323"/>
      <c r="B436" s="122" t="s">
        <v>4119</v>
      </c>
      <c r="C436" s="123" t="s">
        <v>4120</v>
      </c>
      <c r="D436" s="210" t="s">
        <v>4121</v>
      </c>
      <c r="E436" s="123" t="s">
        <v>4635</v>
      </c>
      <c r="F436" s="123"/>
      <c r="G436" s="124" t="s">
        <v>2619</v>
      </c>
      <c r="H436" s="124"/>
      <c r="I436" s="124"/>
      <c r="J436" s="124"/>
      <c r="K436" s="189"/>
      <c r="L436" s="50">
        <v>36.17</v>
      </c>
    </row>
    <row r="437" spans="1:12" ht="18.75" customHeight="1" x14ac:dyDescent="0.3">
      <c r="A437" s="323"/>
      <c r="B437" s="122" t="s">
        <v>4122</v>
      </c>
      <c r="C437" s="123" t="s">
        <v>4123</v>
      </c>
      <c r="D437" s="210" t="s">
        <v>4124</v>
      </c>
      <c r="E437" s="123" t="s">
        <v>4636</v>
      </c>
      <c r="F437" s="123"/>
      <c r="G437" s="124" t="s">
        <v>2619</v>
      </c>
      <c r="H437" s="124"/>
      <c r="I437" s="124"/>
      <c r="J437" s="124"/>
      <c r="K437" s="189"/>
      <c r="L437" s="50">
        <v>170</v>
      </c>
    </row>
    <row r="438" spans="1:12" ht="18.75" customHeight="1" x14ac:dyDescent="0.3">
      <c r="A438" s="323"/>
      <c r="B438" s="122" t="s">
        <v>4125</v>
      </c>
      <c r="C438" s="123" t="s">
        <v>4126</v>
      </c>
      <c r="D438" s="210" t="s">
        <v>4127</v>
      </c>
      <c r="E438" s="123" t="s">
        <v>4637</v>
      </c>
      <c r="F438" s="123"/>
      <c r="G438" s="124" t="s">
        <v>2619</v>
      </c>
      <c r="H438" s="124"/>
      <c r="I438" s="124"/>
      <c r="J438" s="124"/>
      <c r="K438" s="189"/>
      <c r="L438" s="50">
        <v>133.66</v>
      </c>
    </row>
    <row r="439" spans="1:12" ht="18.75" customHeight="1" x14ac:dyDescent="0.3">
      <c r="A439" s="323"/>
      <c r="B439" s="122" t="s">
        <v>4128</v>
      </c>
      <c r="C439" s="123" t="s">
        <v>4129</v>
      </c>
      <c r="D439" s="210" t="s">
        <v>4130</v>
      </c>
      <c r="E439" s="123" t="s">
        <v>4638</v>
      </c>
      <c r="F439" s="123"/>
      <c r="G439" s="124" t="s">
        <v>2860</v>
      </c>
      <c r="H439" s="124"/>
      <c r="I439" s="124"/>
      <c r="J439" s="124"/>
      <c r="K439" s="189"/>
      <c r="L439" s="50">
        <v>105.34</v>
      </c>
    </row>
    <row r="440" spans="1:12" ht="18.75" customHeight="1" x14ac:dyDescent="0.3">
      <c r="A440" s="323"/>
      <c r="B440" s="122" t="s">
        <v>4131</v>
      </c>
      <c r="C440" s="123" t="s">
        <v>4132</v>
      </c>
      <c r="D440" s="210" t="s">
        <v>4133</v>
      </c>
      <c r="E440" s="123" t="s">
        <v>4639</v>
      </c>
      <c r="F440" s="123"/>
      <c r="G440" s="124" t="s">
        <v>2860</v>
      </c>
      <c r="H440" s="124"/>
      <c r="I440" s="124"/>
      <c r="J440" s="124"/>
      <c r="K440" s="189"/>
      <c r="L440" s="50">
        <v>172</v>
      </c>
    </row>
    <row r="441" spans="1:12" ht="18.75" customHeight="1" x14ac:dyDescent="0.3">
      <c r="A441" s="323"/>
      <c r="B441" s="122" t="s">
        <v>4134</v>
      </c>
      <c r="C441" s="123" t="s">
        <v>4135</v>
      </c>
      <c r="D441" s="210" t="s">
        <v>4136</v>
      </c>
      <c r="E441" s="123" t="s">
        <v>4640</v>
      </c>
      <c r="F441" s="123"/>
      <c r="G441" s="124" t="s">
        <v>2623</v>
      </c>
      <c r="H441" s="124"/>
      <c r="I441" s="124"/>
      <c r="J441" s="124"/>
      <c r="K441" s="189"/>
      <c r="L441" s="50">
        <v>49</v>
      </c>
    </row>
    <row r="442" spans="1:12" ht="18.75" customHeight="1" x14ac:dyDescent="0.3">
      <c r="A442" s="323"/>
      <c r="B442" s="122" t="s">
        <v>4137</v>
      </c>
      <c r="C442" s="123" t="s">
        <v>4138</v>
      </c>
      <c r="D442" s="210" t="s">
        <v>4139</v>
      </c>
      <c r="E442" s="123" t="s">
        <v>4641</v>
      </c>
      <c r="F442" s="123"/>
      <c r="G442" s="124" t="s">
        <v>2623</v>
      </c>
      <c r="H442" s="124"/>
      <c r="I442" s="124"/>
      <c r="J442" s="124"/>
      <c r="K442" s="189"/>
      <c r="L442" s="50">
        <v>91.71</v>
      </c>
    </row>
    <row r="443" spans="1:12" ht="18.75" customHeight="1" x14ac:dyDescent="0.3">
      <c r="A443" s="323"/>
      <c r="B443" s="122" t="s">
        <v>4140</v>
      </c>
      <c r="C443" s="123" t="s">
        <v>1379</v>
      </c>
      <c r="D443" s="210" t="s">
        <v>4141</v>
      </c>
      <c r="E443" s="123" t="s">
        <v>4642</v>
      </c>
      <c r="F443" s="123"/>
      <c r="G443" s="124" t="s">
        <v>2762</v>
      </c>
      <c r="H443" s="124"/>
      <c r="I443" s="124"/>
      <c r="J443" s="124"/>
      <c r="K443" s="189"/>
      <c r="L443" s="50">
        <v>114.97</v>
      </c>
    </row>
    <row r="444" spans="1:12" ht="18.75" customHeight="1" x14ac:dyDescent="0.3">
      <c r="A444" s="323"/>
      <c r="B444" s="122" t="s">
        <v>4142</v>
      </c>
      <c r="C444" s="123" t="s">
        <v>4143</v>
      </c>
      <c r="D444" s="210" t="s">
        <v>4144</v>
      </c>
      <c r="E444" s="123" t="s">
        <v>4643</v>
      </c>
      <c r="F444" s="123"/>
      <c r="G444" s="124" t="s">
        <v>2860</v>
      </c>
      <c r="H444" s="124"/>
      <c r="I444" s="124"/>
      <c r="J444" s="124"/>
      <c r="K444" s="189"/>
      <c r="L444" s="50">
        <v>157.72</v>
      </c>
    </row>
    <row r="445" spans="1:12" ht="18.75" customHeight="1" x14ac:dyDescent="0.3">
      <c r="A445" s="323"/>
      <c r="B445" s="122" t="s">
        <v>4145</v>
      </c>
      <c r="C445" s="123" t="s">
        <v>4146</v>
      </c>
      <c r="D445" s="210" t="s">
        <v>4147</v>
      </c>
      <c r="E445" s="123" t="s">
        <v>4644</v>
      </c>
      <c r="F445" s="123"/>
      <c r="G445" s="124" t="s">
        <v>2860</v>
      </c>
      <c r="H445" s="124"/>
      <c r="I445" s="124"/>
      <c r="J445" s="124"/>
      <c r="K445" s="189"/>
      <c r="L445" s="50">
        <v>338.52</v>
      </c>
    </row>
    <row r="446" spans="1:12" ht="18.75" customHeight="1" x14ac:dyDescent="0.3">
      <c r="A446" s="323"/>
      <c r="B446" s="122" t="s">
        <v>4148</v>
      </c>
      <c r="C446" s="123" t="s">
        <v>4149</v>
      </c>
      <c r="D446" s="210" t="s">
        <v>4150</v>
      </c>
      <c r="E446" s="123" t="s">
        <v>4645</v>
      </c>
      <c r="F446" s="123"/>
      <c r="G446" s="124" t="s">
        <v>2631</v>
      </c>
      <c r="H446" s="124"/>
      <c r="I446" s="124"/>
      <c r="J446" s="124"/>
      <c r="K446" s="189"/>
      <c r="L446" s="50">
        <v>72.48</v>
      </c>
    </row>
    <row r="447" spans="1:12" ht="18.75" customHeight="1" x14ac:dyDescent="0.3">
      <c r="A447" s="323"/>
      <c r="B447" s="122" t="s">
        <v>4151</v>
      </c>
      <c r="C447" s="123" t="s">
        <v>4152</v>
      </c>
      <c r="D447" s="210" t="s">
        <v>4153</v>
      </c>
      <c r="E447" s="123" t="s">
        <v>4646</v>
      </c>
      <c r="F447" s="123"/>
      <c r="G447" s="124" t="s">
        <v>2619</v>
      </c>
      <c r="H447" s="124"/>
      <c r="I447" s="124"/>
      <c r="J447" s="124"/>
      <c r="K447" s="189"/>
      <c r="L447" s="50">
        <v>63.43</v>
      </c>
    </row>
    <row r="448" spans="1:12" ht="18.75" customHeight="1" x14ac:dyDescent="0.3">
      <c r="A448" s="323"/>
      <c r="B448" s="122" t="s">
        <v>4154</v>
      </c>
      <c r="C448" s="123" t="s">
        <v>2987</v>
      </c>
      <c r="D448" s="210" t="s">
        <v>4155</v>
      </c>
      <c r="E448" s="123" t="s">
        <v>4647</v>
      </c>
      <c r="F448" s="123"/>
      <c r="G448" s="124" t="s">
        <v>2619</v>
      </c>
      <c r="H448" s="124"/>
      <c r="I448" s="124"/>
      <c r="J448" s="124"/>
      <c r="K448" s="189"/>
      <c r="L448" s="50">
        <v>149.69</v>
      </c>
    </row>
    <row r="449" spans="1:12" ht="18.75" customHeight="1" x14ac:dyDescent="0.3">
      <c r="A449" s="323"/>
      <c r="B449" s="122" t="s">
        <v>4156</v>
      </c>
      <c r="C449" s="123" t="s">
        <v>4157</v>
      </c>
      <c r="D449" s="210" t="s">
        <v>4158</v>
      </c>
      <c r="E449" s="123" t="s">
        <v>4648</v>
      </c>
      <c r="F449" s="123"/>
      <c r="G449" s="124" t="s">
        <v>2619</v>
      </c>
      <c r="H449" s="124"/>
      <c r="I449" s="124"/>
      <c r="J449" s="124"/>
      <c r="K449" s="189"/>
      <c r="L449" s="50">
        <v>115.24</v>
      </c>
    </row>
    <row r="450" spans="1:12" ht="18.75" customHeight="1" x14ac:dyDescent="0.3">
      <c r="A450" s="323"/>
      <c r="B450" s="122" t="s">
        <v>4159</v>
      </c>
      <c r="C450" s="123" t="s">
        <v>4160</v>
      </c>
      <c r="D450" s="210" t="s">
        <v>4161</v>
      </c>
      <c r="E450" s="123" t="s">
        <v>4649</v>
      </c>
      <c r="F450" s="123"/>
      <c r="G450" s="124" t="s">
        <v>2623</v>
      </c>
      <c r="H450" s="124"/>
      <c r="I450" s="124"/>
      <c r="J450" s="124"/>
      <c r="K450" s="189"/>
      <c r="L450" s="50">
        <v>122.39</v>
      </c>
    </row>
    <row r="451" spans="1:12" ht="18.75" customHeight="1" x14ac:dyDescent="0.3">
      <c r="A451" s="323"/>
      <c r="B451" s="122" t="s">
        <v>4162</v>
      </c>
      <c r="C451" s="123" t="s">
        <v>4163</v>
      </c>
      <c r="D451" s="210" t="s">
        <v>4164</v>
      </c>
      <c r="E451" s="123" t="s">
        <v>4650</v>
      </c>
      <c r="F451" s="123"/>
      <c r="G451" s="124" t="s">
        <v>2619</v>
      </c>
      <c r="H451" s="124"/>
      <c r="I451" s="124"/>
      <c r="J451" s="124"/>
      <c r="K451" s="189"/>
      <c r="L451" s="50">
        <v>143.09</v>
      </c>
    </row>
    <row r="452" spans="1:12" ht="18.75" customHeight="1" x14ac:dyDescent="0.3">
      <c r="A452" s="323"/>
      <c r="B452" s="122" t="s">
        <v>4165</v>
      </c>
      <c r="C452" s="123" t="s">
        <v>4166</v>
      </c>
      <c r="D452" s="210" t="s">
        <v>4167</v>
      </c>
      <c r="E452" s="123" t="s">
        <v>4651</v>
      </c>
      <c r="F452" s="123"/>
      <c r="G452" s="124" t="s">
        <v>2895</v>
      </c>
      <c r="H452" s="124"/>
      <c r="I452" s="124"/>
      <c r="J452" s="124"/>
      <c r="K452" s="189"/>
      <c r="L452" s="50">
        <v>44.15</v>
      </c>
    </row>
    <row r="453" spans="1:12" ht="18.75" customHeight="1" x14ac:dyDescent="0.3">
      <c r="A453" s="323"/>
      <c r="B453" s="122" t="s">
        <v>4168</v>
      </c>
      <c r="C453" s="123" t="s">
        <v>4169</v>
      </c>
      <c r="D453" s="210" t="s">
        <v>4170</v>
      </c>
      <c r="E453" s="123" t="s">
        <v>4652</v>
      </c>
      <c r="F453" s="123"/>
      <c r="G453" s="124" t="s">
        <v>2619</v>
      </c>
      <c r="H453" s="124"/>
      <c r="I453" s="124"/>
      <c r="J453" s="124"/>
      <c r="K453" s="189"/>
      <c r="L453" s="50">
        <v>0</v>
      </c>
    </row>
    <row r="454" spans="1:12" ht="18.75" customHeight="1" x14ac:dyDescent="0.3">
      <c r="A454" s="323"/>
      <c r="B454" s="122" t="s">
        <v>4171</v>
      </c>
      <c r="C454" s="123" t="s">
        <v>4172</v>
      </c>
      <c r="D454" s="210" t="s">
        <v>4173</v>
      </c>
      <c r="E454" s="123" t="s">
        <v>4653</v>
      </c>
      <c r="F454" s="123"/>
      <c r="G454" s="124" t="s">
        <v>2619</v>
      </c>
      <c r="H454" s="124"/>
      <c r="I454" s="124"/>
      <c r="J454" s="124"/>
      <c r="K454" s="189"/>
      <c r="L454" s="50">
        <v>135.4</v>
      </c>
    </row>
    <row r="455" spans="1:12" ht="18.75" customHeight="1" x14ac:dyDescent="0.3">
      <c r="A455" s="323"/>
      <c r="B455" s="122" t="s">
        <v>4174</v>
      </c>
      <c r="C455" s="123" t="s">
        <v>913</v>
      </c>
      <c r="D455" s="210" t="s">
        <v>4175</v>
      </c>
      <c r="E455" s="123" t="s">
        <v>4654</v>
      </c>
      <c r="F455" s="123"/>
      <c r="G455" s="124" t="s">
        <v>2619</v>
      </c>
      <c r="H455" s="124"/>
      <c r="I455" s="124"/>
      <c r="J455" s="124"/>
      <c r="K455" s="189"/>
      <c r="L455" s="50">
        <v>0</v>
      </c>
    </row>
    <row r="456" spans="1:12" ht="18.75" customHeight="1" x14ac:dyDescent="0.3">
      <c r="A456" s="323"/>
      <c r="B456" s="122" t="s">
        <v>4176</v>
      </c>
      <c r="C456" s="123" t="s">
        <v>2951</v>
      </c>
      <c r="D456" s="210" t="s">
        <v>4177</v>
      </c>
      <c r="E456" s="123" t="s">
        <v>4655</v>
      </c>
      <c r="F456" s="123"/>
      <c r="G456" s="124" t="s">
        <v>2860</v>
      </c>
      <c r="H456" s="124"/>
      <c r="I456" s="124"/>
      <c r="J456" s="124"/>
      <c r="K456" s="189"/>
      <c r="L456" s="50">
        <v>57.6</v>
      </c>
    </row>
    <row r="457" spans="1:12" ht="18.75" customHeight="1" x14ac:dyDescent="0.3">
      <c r="A457" s="323"/>
      <c r="B457" s="122" t="s">
        <v>4178</v>
      </c>
      <c r="C457" s="123" t="s">
        <v>4179</v>
      </c>
      <c r="D457" s="210" t="s">
        <v>4180</v>
      </c>
      <c r="E457" s="123" t="s">
        <v>4656</v>
      </c>
      <c r="F457" s="123"/>
      <c r="G457" s="124" t="s">
        <v>2619</v>
      </c>
      <c r="H457" s="124"/>
      <c r="I457" s="124"/>
      <c r="J457" s="124"/>
      <c r="K457" s="189"/>
      <c r="L457" s="50">
        <v>99</v>
      </c>
    </row>
    <row r="458" spans="1:12" ht="18.75" customHeight="1" x14ac:dyDescent="0.3">
      <c r="A458" s="323"/>
      <c r="B458" s="122" t="s">
        <v>4181</v>
      </c>
      <c r="C458" s="123" t="s">
        <v>4182</v>
      </c>
      <c r="D458" s="210" t="s">
        <v>4183</v>
      </c>
      <c r="E458" s="123" t="s">
        <v>4657</v>
      </c>
      <c r="F458" s="123"/>
      <c r="G458" s="124" t="s">
        <v>2860</v>
      </c>
      <c r="H458" s="124"/>
      <c r="I458" s="124"/>
      <c r="J458" s="124"/>
      <c r="K458" s="189"/>
      <c r="L458" s="50">
        <v>67.900000000000006</v>
      </c>
    </row>
    <row r="459" spans="1:12" ht="18.75" customHeight="1" x14ac:dyDescent="0.3">
      <c r="A459" s="323"/>
      <c r="B459" s="122" t="s">
        <v>4184</v>
      </c>
      <c r="C459" s="123" t="s">
        <v>4185</v>
      </c>
      <c r="D459" s="210" t="s">
        <v>4077</v>
      </c>
      <c r="E459" s="123" t="s">
        <v>4658</v>
      </c>
      <c r="F459" s="123"/>
      <c r="G459" s="124" t="s">
        <v>2619</v>
      </c>
      <c r="H459" s="124"/>
      <c r="I459" s="124"/>
      <c r="J459" s="124"/>
      <c r="K459" s="189"/>
      <c r="L459" s="50">
        <v>35.700000000000003</v>
      </c>
    </row>
    <row r="460" spans="1:12" ht="18.75" customHeight="1" x14ac:dyDescent="0.3">
      <c r="A460" s="323"/>
      <c r="B460" s="122" t="s">
        <v>4186</v>
      </c>
      <c r="C460" s="123" t="s">
        <v>4187</v>
      </c>
      <c r="D460" s="210" t="s">
        <v>4188</v>
      </c>
      <c r="E460" s="123" t="s">
        <v>4659</v>
      </c>
      <c r="F460" s="123"/>
      <c r="G460" s="124" t="s">
        <v>2975</v>
      </c>
      <c r="H460" s="124"/>
      <c r="I460" s="124"/>
      <c r="J460" s="124"/>
      <c r="K460" s="189"/>
      <c r="L460" s="50">
        <v>33.21</v>
      </c>
    </row>
    <row r="461" spans="1:12" ht="18.75" customHeight="1" x14ac:dyDescent="0.3">
      <c r="A461" s="323"/>
      <c r="B461" s="122" t="s">
        <v>4189</v>
      </c>
      <c r="C461" s="123" t="s">
        <v>4190</v>
      </c>
      <c r="D461" s="210" t="s">
        <v>4188</v>
      </c>
      <c r="E461" s="123" t="s">
        <v>4660</v>
      </c>
      <c r="F461" s="123"/>
      <c r="G461" s="124" t="s">
        <v>2852</v>
      </c>
      <c r="H461" s="124"/>
      <c r="I461" s="124"/>
      <c r="J461" s="124"/>
      <c r="K461" s="189"/>
      <c r="L461" s="50">
        <v>23.12</v>
      </c>
    </row>
    <row r="462" spans="1:12" ht="18.75" customHeight="1" x14ac:dyDescent="0.3">
      <c r="A462" s="323"/>
      <c r="B462" s="122" t="s">
        <v>4191</v>
      </c>
      <c r="C462" s="123" t="s">
        <v>4192</v>
      </c>
      <c r="D462" s="210" t="s">
        <v>4193</v>
      </c>
      <c r="E462" s="123" t="s">
        <v>4661</v>
      </c>
      <c r="F462" s="123"/>
      <c r="G462" s="124" t="s">
        <v>2857</v>
      </c>
      <c r="H462" s="124"/>
      <c r="I462" s="124"/>
      <c r="J462" s="124"/>
      <c r="K462" s="189"/>
      <c r="L462" s="50">
        <v>42.21</v>
      </c>
    </row>
    <row r="463" spans="1:12" ht="18.75" customHeight="1" x14ac:dyDescent="0.3">
      <c r="A463" s="323"/>
      <c r="B463" s="122" t="s">
        <v>4194</v>
      </c>
      <c r="C463" s="123" t="s">
        <v>4195</v>
      </c>
      <c r="D463" s="210" t="s">
        <v>4193</v>
      </c>
      <c r="E463" s="123" t="s">
        <v>4662</v>
      </c>
      <c r="F463" s="123"/>
      <c r="G463" s="124" t="s">
        <v>2975</v>
      </c>
      <c r="H463" s="124"/>
      <c r="I463" s="124"/>
      <c r="J463" s="124"/>
      <c r="K463" s="189"/>
      <c r="L463" s="50">
        <v>67.36</v>
      </c>
    </row>
    <row r="464" spans="1:12" ht="18.75" customHeight="1" x14ac:dyDescent="0.3">
      <c r="A464" s="323"/>
      <c r="B464" s="122" t="s">
        <v>4196</v>
      </c>
      <c r="C464" s="123" t="s">
        <v>4197</v>
      </c>
      <c r="D464" s="210" t="s">
        <v>4198</v>
      </c>
      <c r="E464" s="123" t="s">
        <v>4663</v>
      </c>
      <c r="F464" s="123"/>
      <c r="G464" s="124" t="s">
        <v>2619</v>
      </c>
      <c r="H464" s="124"/>
      <c r="I464" s="124"/>
      <c r="J464" s="124"/>
      <c r="K464" s="189"/>
      <c r="L464" s="50">
        <v>88</v>
      </c>
    </row>
    <row r="465" spans="1:12" ht="18.75" customHeight="1" x14ac:dyDescent="0.3">
      <c r="A465" s="323"/>
      <c r="B465" s="122" t="s">
        <v>4199</v>
      </c>
      <c r="C465" s="123" t="s">
        <v>4200</v>
      </c>
      <c r="D465" s="210" t="s">
        <v>4201</v>
      </c>
      <c r="E465" s="123" t="s">
        <v>4664</v>
      </c>
      <c r="F465" s="123"/>
      <c r="G465" s="124" t="s">
        <v>2852</v>
      </c>
      <c r="H465" s="124"/>
      <c r="I465" s="124"/>
      <c r="J465" s="124"/>
      <c r="K465" s="189"/>
      <c r="L465" s="50">
        <v>42.01</v>
      </c>
    </row>
    <row r="466" spans="1:12" ht="18.75" customHeight="1" x14ac:dyDescent="0.3">
      <c r="A466" s="323"/>
      <c r="B466" s="122" t="s">
        <v>4202</v>
      </c>
      <c r="C466" s="123" t="s">
        <v>4203</v>
      </c>
      <c r="D466" s="210" t="s">
        <v>4201</v>
      </c>
      <c r="E466" s="123" t="s">
        <v>4665</v>
      </c>
      <c r="F466" s="123"/>
      <c r="G466" s="124" t="s">
        <v>2619</v>
      </c>
      <c r="H466" s="124"/>
      <c r="I466" s="124"/>
      <c r="J466" s="124"/>
      <c r="K466" s="189"/>
      <c r="L466" s="50">
        <v>35.5</v>
      </c>
    </row>
    <row r="467" spans="1:12" ht="18.75" customHeight="1" x14ac:dyDescent="0.3">
      <c r="A467" s="323"/>
      <c r="B467" s="122" t="s">
        <v>4204</v>
      </c>
      <c r="C467" s="123" t="s">
        <v>1276</v>
      </c>
      <c r="D467" s="210" t="s">
        <v>4201</v>
      </c>
      <c r="E467" s="123" t="s">
        <v>4666</v>
      </c>
      <c r="F467" s="123"/>
      <c r="G467" s="124" t="s">
        <v>2619</v>
      </c>
      <c r="H467" s="124"/>
      <c r="I467" s="124"/>
      <c r="J467" s="124"/>
      <c r="K467" s="189"/>
      <c r="L467" s="50">
        <v>33.479999999999997</v>
      </c>
    </row>
    <row r="468" spans="1:12" ht="18.75" customHeight="1" x14ac:dyDescent="0.3">
      <c r="A468" s="323"/>
      <c r="B468" s="122" t="s">
        <v>4205</v>
      </c>
      <c r="C468" s="123" t="s">
        <v>4206</v>
      </c>
      <c r="D468" s="210" t="s">
        <v>4201</v>
      </c>
      <c r="E468" s="123" t="s">
        <v>4667</v>
      </c>
      <c r="F468" s="123"/>
      <c r="G468" s="124" t="s">
        <v>2753</v>
      </c>
      <c r="H468" s="124"/>
      <c r="I468" s="124"/>
      <c r="J468" s="124"/>
      <c r="K468" s="189"/>
      <c r="L468" s="50">
        <v>168.4</v>
      </c>
    </row>
    <row r="469" spans="1:12" ht="18.75" customHeight="1" x14ac:dyDescent="0.3">
      <c r="A469" s="323"/>
      <c r="B469" s="122" t="s">
        <v>4207</v>
      </c>
      <c r="C469" s="123" t="s">
        <v>4208</v>
      </c>
      <c r="D469" s="210" t="s">
        <v>4209</v>
      </c>
      <c r="E469" s="123" t="s">
        <v>4668</v>
      </c>
      <c r="F469" s="123"/>
      <c r="G469" s="124" t="s">
        <v>2623</v>
      </c>
      <c r="H469" s="124"/>
      <c r="I469" s="124"/>
      <c r="J469" s="124"/>
      <c r="K469" s="189"/>
      <c r="L469" s="50">
        <v>52.98</v>
      </c>
    </row>
    <row r="470" spans="1:12" ht="18.75" customHeight="1" x14ac:dyDescent="0.3">
      <c r="A470" s="323"/>
      <c r="B470" s="122" t="s">
        <v>4210</v>
      </c>
      <c r="C470" s="123" t="s">
        <v>4211</v>
      </c>
      <c r="D470" s="210" t="s">
        <v>4209</v>
      </c>
      <c r="E470" s="123" t="s">
        <v>2651</v>
      </c>
      <c r="F470" s="123"/>
      <c r="G470" s="124" t="s">
        <v>2975</v>
      </c>
      <c r="H470" s="124"/>
      <c r="I470" s="124"/>
      <c r="J470" s="124"/>
      <c r="K470" s="189"/>
      <c r="L470" s="50">
        <v>66</v>
      </c>
    </row>
    <row r="471" spans="1:12" ht="18.75" customHeight="1" x14ac:dyDescent="0.3">
      <c r="A471" s="323"/>
      <c r="B471" s="122" t="s">
        <v>4212</v>
      </c>
      <c r="C471" s="123" t="s">
        <v>4213</v>
      </c>
      <c r="D471" s="210" t="s">
        <v>4214</v>
      </c>
      <c r="E471" s="123" t="s">
        <v>4537</v>
      </c>
      <c r="F471" s="123"/>
      <c r="G471" s="124" t="s">
        <v>2878</v>
      </c>
      <c r="H471" s="124"/>
      <c r="I471" s="124"/>
      <c r="J471" s="124"/>
      <c r="K471" s="189"/>
      <c r="L471" s="50">
        <v>59</v>
      </c>
    </row>
    <row r="472" spans="1:12" ht="18.75" customHeight="1" x14ac:dyDescent="0.3">
      <c r="A472" s="323"/>
      <c r="B472" s="122" t="s">
        <v>4215</v>
      </c>
      <c r="C472" s="123" t="s">
        <v>4216</v>
      </c>
      <c r="D472" s="210" t="s">
        <v>4217</v>
      </c>
      <c r="E472" s="123" t="s">
        <v>4669</v>
      </c>
      <c r="F472" s="123"/>
      <c r="G472" s="124" t="s">
        <v>2753</v>
      </c>
      <c r="H472" s="124"/>
      <c r="I472" s="124"/>
      <c r="J472" s="124"/>
      <c r="K472" s="189"/>
      <c r="L472" s="50">
        <v>32.799999999999997</v>
      </c>
    </row>
    <row r="473" spans="1:12" ht="18.75" customHeight="1" x14ac:dyDescent="0.3">
      <c r="A473" s="323"/>
      <c r="B473" s="122" t="s">
        <v>4218</v>
      </c>
      <c r="C473" s="123" t="s">
        <v>4219</v>
      </c>
      <c r="D473" s="210" t="s">
        <v>4220</v>
      </c>
      <c r="E473" s="123" t="s">
        <v>4670</v>
      </c>
      <c r="F473" s="123"/>
      <c r="G473" s="124" t="s">
        <v>2895</v>
      </c>
      <c r="H473" s="124"/>
      <c r="I473" s="124"/>
      <c r="J473" s="124"/>
      <c r="K473" s="189"/>
      <c r="L473" s="50">
        <v>75.3</v>
      </c>
    </row>
    <row r="474" spans="1:12" ht="18.75" customHeight="1" x14ac:dyDescent="0.3">
      <c r="A474" s="323"/>
      <c r="B474" s="122" t="s">
        <v>4221</v>
      </c>
      <c r="C474" s="123" t="s">
        <v>4222</v>
      </c>
      <c r="D474" s="210" t="s">
        <v>4223</v>
      </c>
      <c r="E474" s="123" t="s">
        <v>4671</v>
      </c>
      <c r="F474" s="123"/>
      <c r="G474" s="124" t="s">
        <v>2852</v>
      </c>
      <c r="H474" s="124"/>
      <c r="I474" s="124"/>
      <c r="J474" s="124"/>
      <c r="K474" s="189"/>
      <c r="L474" s="50">
        <v>35.1</v>
      </c>
    </row>
    <row r="475" spans="1:12" ht="18.75" customHeight="1" x14ac:dyDescent="0.3">
      <c r="A475" s="323"/>
      <c r="B475" s="122" t="s">
        <v>4224</v>
      </c>
      <c r="C475" s="123" t="s">
        <v>4225</v>
      </c>
      <c r="D475" s="210" t="s">
        <v>4226</v>
      </c>
      <c r="E475" s="123" t="s">
        <v>4672</v>
      </c>
      <c r="F475" s="123"/>
      <c r="G475" s="124" t="s">
        <v>2619</v>
      </c>
      <c r="H475" s="124"/>
      <c r="I475" s="124"/>
      <c r="J475" s="124"/>
      <c r="K475" s="189"/>
      <c r="L475" s="50">
        <v>35.299999999999997</v>
      </c>
    </row>
    <row r="476" spans="1:12" ht="18.75" customHeight="1" x14ac:dyDescent="0.3">
      <c r="A476" s="323"/>
      <c r="B476" s="122" t="s">
        <v>4227</v>
      </c>
      <c r="C476" s="123" t="s">
        <v>4228</v>
      </c>
      <c r="D476" s="210" t="s">
        <v>4229</v>
      </c>
      <c r="E476" s="123" t="s">
        <v>2651</v>
      </c>
      <c r="F476" s="123"/>
      <c r="G476" s="124" t="s">
        <v>3402</v>
      </c>
      <c r="H476" s="124"/>
      <c r="I476" s="124"/>
      <c r="J476" s="124"/>
      <c r="K476" s="189"/>
      <c r="L476" s="50">
        <v>65.36</v>
      </c>
    </row>
    <row r="477" spans="1:12" ht="18.75" customHeight="1" x14ac:dyDescent="0.3">
      <c r="A477" s="323"/>
      <c r="B477" s="122" t="s">
        <v>4230</v>
      </c>
      <c r="C477" s="123" t="s">
        <v>4231</v>
      </c>
      <c r="D477" s="210" t="s">
        <v>4232</v>
      </c>
      <c r="E477" s="123" t="s">
        <v>4673</v>
      </c>
      <c r="F477" s="123"/>
      <c r="G477" s="124" t="s">
        <v>2762</v>
      </c>
      <c r="H477" s="124"/>
      <c r="I477" s="124"/>
      <c r="J477" s="124"/>
      <c r="K477" s="189"/>
      <c r="L477" s="50">
        <v>38.64</v>
      </c>
    </row>
    <row r="478" spans="1:12" ht="18.75" customHeight="1" x14ac:dyDescent="0.3">
      <c r="A478" s="323"/>
      <c r="B478" s="122" t="s">
        <v>4233</v>
      </c>
      <c r="C478" s="123" t="s">
        <v>4234</v>
      </c>
      <c r="D478" s="210" t="s">
        <v>4235</v>
      </c>
      <c r="E478" s="123" t="s">
        <v>4674</v>
      </c>
      <c r="F478" s="123"/>
      <c r="G478" s="124" t="s">
        <v>2852</v>
      </c>
      <c r="H478" s="124"/>
      <c r="I478" s="124"/>
      <c r="J478" s="124"/>
      <c r="K478" s="189"/>
      <c r="L478" s="50">
        <v>30.4</v>
      </c>
    </row>
    <row r="479" spans="1:12" ht="18.75" customHeight="1" x14ac:dyDescent="0.3">
      <c r="A479" s="323"/>
      <c r="B479" s="122" t="s">
        <v>4236</v>
      </c>
      <c r="C479" s="123" t="s">
        <v>1387</v>
      </c>
      <c r="D479" s="210" t="s">
        <v>4237</v>
      </c>
      <c r="E479" s="123" t="s">
        <v>4675</v>
      </c>
      <c r="F479" s="123"/>
      <c r="G479" s="124" t="s">
        <v>2878</v>
      </c>
      <c r="H479" s="124"/>
      <c r="I479" s="124"/>
      <c r="J479" s="124"/>
      <c r="K479" s="189"/>
      <c r="L479" s="50">
        <v>50.32</v>
      </c>
    </row>
    <row r="480" spans="1:12" ht="18.75" customHeight="1" x14ac:dyDescent="0.3">
      <c r="A480" s="323"/>
      <c r="B480" s="122" t="s">
        <v>4238</v>
      </c>
      <c r="C480" s="123" t="s">
        <v>4239</v>
      </c>
      <c r="D480" s="210" t="s">
        <v>4240</v>
      </c>
      <c r="E480" s="123" t="s">
        <v>4676</v>
      </c>
      <c r="F480" s="123"/>
      <c r="G480" s="124" t="s">
        <v>2623</v>
      </c>
      <c r="H480" s="124"/>
      <c r="I480" s="124"/>
      <c r="J480" s="124"/>
      <c r="K480" s="189"/>
      <c r="L480" s="50">
        <v>114.76</v>
      </c>
    </row>
    <row r="481" spans="1:12" ht="18.75" customHeight="1" x14ac:dyDescent="0.3">
      <c r="A481" s="323"/>
      <c r="B481" s="122" t="s">
        <v>4241</v>
      </c>
      <c r="C481" s="123" t="s">
        <v>4242</v>
      </c>
      <c r="D481" s="210" t="s">
        <v>4243</v>
      </c>
      <c r="E481" s="123" t="s">
        <v>4677</v>
      </c>
      <c r="F481" s="123"/>
      <c r="G481" s="124" t="s">
        <v>2619</v>
      </c>
      <c r="H481" s="124"/>
      <c r="I481" s="124"/>
      <c r="J481" s="124"/>
      <c r="K481" s="189"/>
      <c r="L481" s="50">
        <v>56.19</v>
      </c>
    </row>
    <row r="482" spans="1:12" ht="18.75" customHeight="1" x14ac:dyDescent="0.3">
      <c r="A482" s="323"/>
      <c r="B482" s="122" t="s">
        <v>4244</v>
      </c>
      <c r="C482" s="123" t="s">
        <v>4245</v>
      </c>
      <c r="D482" s="210" t="s">
        <v>4246</v>
      </c>
      <c r="E482" s="123" t="s">
        <v>4678</v>
      </c>
      <c r="F482" s="123"/>
      <c r="G482" s="124" t="s">
        <v>2753</v>
      </c>
      <c r="H482" s="124"/>
      <c r="I482" s="124"/>
      <c r="J482" s="124"/>
      <c r="K482" s="189"/>
      <c r="L482" s="50">
        <v>60.48</v>
      </c>
    </row>
    <row r="483" spans="1:12" ht="18.75" customHeight="1" x14ac:dyDescent="0.3">
      <c r="A483" s="323"/>
      <c r="B483" s="122" t="s">
        <v>4247</v>
      </c>
      <c r="C483" s="123" t="s">
        <v>4248</v>
      </c>
      <c r="D483" s="210" t="s">
        <v>4249</v>
      </c>
      <c r="E483" s="123" t="s">
        <v>4679</v>
      </c>
      <c r="F483" s="123"/>
      <c r="G483" s="124" t="s">
        <v>2860</v>
      </c>
      <c r="H483" s="124"/>
      <c r="I483" s="124"/>
      <c r="J483" s="124"/>
      <c r="K483" s="189"/>
      <c r="L483" s="50">
        <v>92.2</v>
      </c>
    </row>
    <row r="484" spans="1:12" ht="18.75" customHeight="1" x14ac:dyDescent="0.3">
      <c r="A484" s="323"/>
      <c r="B484" s="122" t="s">
        <v>4250</v>
      </c>
      <c r="C484" s="123" t="s">
        <v>4251</v>
      </c>
      <c r="D484" s="210" t="s">
        <v>4249</v>
      </c>
      <c r="E484" s="123" t="s">
        <v>4680</v>
      </c>
      <c r="F484" s="123"/>
      <c r="G484" s="124" t="s">
        <v>2631</v>
      </c>
      <c r="H484" s="124"/>
      <c r="I484" s="124"/>
      <c r="J484" s="124"/>
      <c r="K484" s="189"/>
      <c r="L484" s="50">
        <v>147.36000000000001</v>
      </c>
    </row>
    <row r="485" spans="1:12" ht="18.75" customHeight="1" x14ac:dyDescent="0.3">
      <c r="A485" s="323"/>
      <c r="B485" s="122" t="s">
        <v>4252</v>
      </c>
      <c r="C485" s="123" t="s">
        <v>4253</v>
      </c>
      <c r="D485" s="210" t="s">
        <v>4254</v>
      </c>
      <c r="E485" s="123" t="s">
        <v>4681</v>
      </c>
      <c r="F485" s="123"/>
      <c r="G485" s="124" t="s">
        <v>2878</v>
      </c>
      <c r="H485" s="124"/>
      <c r="I485" s="124"/>
      <c r="J485" s="124"/>
      <c r="K485" s="189"/>
      <c r="L485" s="50">
        <v>71.349999999999994</v>
      </c>
    </row>
    <row r="486" spans="1:12" ht="18.75" customHeight="1" x14ac:dyDescent="0.3">
      <c r="A486" s="323"/>
      <c r="B486" s="122" t="s">
        <v>4255</v>
      </c>
      <c r="C486" s="123" t="s">
        <v>4253</v>
      </c>
      <c r="D486" s="210" t="s">
        <v>4254</v>
      </c>
      <c r="E486" s="123" t="s">
        <v>4682</v>
      </c>
      <c r="F486" s="123"/>
      <c r="G486" s="124" t="s">
        <v>2652</v>
      </c>
      <c r="H486" s="124"/>
      <c r="I486" s="124"/>
      <c r="J486" s="124"/>
      <c r="K486" s="189"/>
      <c r="L486" s="50">
        <v>20</v>
      </c>
    </row>
    <row r="487" spans="1:12" ht="18.75" customHeight="1" x14ac:dyDescent="0.3">
      <c r="A487" s="323"/>
      <c r="B487" s="122" t="s">
        <v>4256</v>
      </c>
      <c r="C487" s="123" t="s">
        <v>4257</v>
      </c>
      <c r="D487" s="210" t="s">
        <v>4258</v>
      </c>
      <c r="E487" s="123" t="s">
        <v>4683</v>
      </c>
      <c r="F487" s="123"/>
      <c r="G487" s="124" t="s">
        <v>2836</v>
      </c>
      <c r="H487" s="124"/>
      <c r="I487" s="124"/>
      <c r="J487" s="124"/>
      <c r="K487" s="189"/>
      <c r="L487" s="50">
        <v>128.19999999999999</v>
      </c>
    </row>
    <row r="488" spans="1:12" ht="18.75" customHeight="1" x14ac:dyDescent="0.3">
      <c r="A488" s="323"/>
      <c r="B488" s="122" t="s">
        <v>4259</v>
      </c>
      <c r="C488" s="123" t="s">
        <v>4260</v>
      </c>
      <c r="D488" s="210" t="s">
        <v>4261</v>
      </c>
      <c r="E488" s="123" t="s">
        <v>4684</v>
      </c>
      <c r="F488" s="123"/>
      <c r="G488" s="124" t="s">
        <v>2852</v>
      </c>
      <c r="H488" s="124"/>
      <c r="I488" s="124"/>
      <c r="J488" s="124"/>
      <c r="K488" s="189"/>
      <c r="L488" s="50">
        <v>30.36</v>
      </c>
    </row>
    <row r="489" spans="1:12" ht="18.75" customHeight="1" x14ac:dyDescent="0.3">
      <c r="A489" s="323"/>
      <c r="B489" s="122" t="s">
        <v>4262</v>
      </c>
      <c r="C489" s="123" t="s">
        <v>4263</v>
      </c>
      <c r="D489" s="210" t="s">
        <v>4261</v>
      </c>
      <c r="E489" s="123" t="s">
        <v>4685</v>
      </c>
      <c r="F489" s="123"/>
      <c r="G489" s="124" t="s">
        <v>2878</v>
      </c>
      <c r="H489" s="124"/>
      <c r="I489" s="124"/>
      <c r="J489" s="124"/>
      <c r="K489" s="189"/>
      <c r="L489" s="50">
        <v>92.5</v>
      </c>
    </row>
    <row r="490" spans="1:12" ht="18.75" customHeight="1" x14ac:dyDescent="0.3">
      <c r="A490" s="323"/>
      <c r="B490" s="122" t="s">
        <v>4264</v>
      </c>
      <c r="C490" s="123" t="s">
        <v>4265</v>
      </c>
      <c r="D490" s="210" t="s">
        <v>4266</v>
      </c>
      <c r="E490" s="123" t="s">
        <v>4686</v>
      </c>
      <c r="F490" s="123"/>
      <c r="G490" s="124" t="s">
        <v>2762</v>
      </c>
      <c r="H490" s="124"/>
      <c r="I490" s="124"/>
      <c r="J490" s="124"/>
      <c r="K490" s="189"/>
      <c r="L490" s="50">
        <v>0</v>
      </c>
    </row>
    <row r="491" spans="1:12" ht="18.75" customHeight="1" x14ac:dyDescent="0.3">
      <c r="A491" s="323"/>
      <c r="B491" s="122" t="s">
        <v>4267</v>
      </c>
      <c r="C491" s="123" t="s">
        <v>3149</v>
      </c>
      <c r="D491" s="210" t="s">
        <v>4268</v>
      </c>
      <c r="E491" s="123" t="s">
        <v>4687</v>
      </c>
      <c r="F491" s="123"/>
      <c r="G491" s="124" t="s">
        <v>2623</v>
      </c>
      <c r="H491" s="124"/>
      <c r="I491" s="124"/>
      <c r="J491" s="124"/>
      <c r="K491" s="189"/>
      <c r="L491" s="50">
        <v>30.87</v>
      </c>
    </row>
    <row r="492" spans="1:12" ht="18.75" customHeight="1" x14ac:dyDescent="0.3">
      <c r="A492" s="323"/>
      <c r="B492" s="122" t="s">
        <v>4269</v>
      </c>
      <c r="C492" s="123" t="s">
        <v>4270</v>
      </c>
      <c r="D492" s="210" t="s">
        <v>4268</v>
      </c>
      <c r="E492" s="123" t="s">
        <v>4688</v>
      </c>
      <c r="F492" s="123"/>
      <c r="G492" s="124" t="s">
        <v>2619</v>
      </c>
      <c r="H492" s="124"/>
      <c r="I492" s="124"/>
      <c r="J492" s="124"/>
      <c r="K492" s="189"/>
      <c r="L492" s="50">
        <v>73.45</v>
      </c>
    </row>
    <row r="493" spans="1:12" ht="18.75" customHeight="1" x14ac:dyDescent="0.3">
      <c r="A493" s="323"/>
      <c r="B493" s="122" t="s">
        <v>4271</v>
      </c>
      <c r="C493" s="123" t="s">
        <v>4272</v>
      </c>
      <c r="D493" s="210" t="s">
        <v>4273</v>
      </c>
      <c r="E493" s="123" t="s">
        <v>4689</v>
      </c>
      <c r="F493" s="123"/>
      <c r="G493" s="124" t="s">
        <v>2762</v>
      </c>
      <c r="H493" s="124"/>
      <c r="I493" s="124"/>
      <c r="J493" s="124"/>
      <c r="K493" s="189"/>
      <c r="L493" s="50">
        <v>48.99</v>
      </c>
    </row>
    <row r="494" spans="1:12" ht="18.75" customHeight="1" x14ac:dyDescent="0.3">
      <c r="A494" s="323"/>
      <c r="B494" s="122" t="s">
        <v>4274</v>
      </c>
      <c r="C494" s="123" t="s">
        <v>4275</v>
      </c>
      <c r="D494" s="210" t="s">
        <v>4273</v>
      </c>
      <c r="E494" s="123" t="s">
        <v>4690</v>
      </c>
      <c r="F494" s="123"/>
      <c r="G494" s="124" t="s">
        <v>2878</v>
      </c>
      <c r="H494" s="124"/>
      <c r="I494" s="124"/>
      <c r="J494" s="124"/>
      <c r="K494" s="189"/>
      <c r="L494" s="50">
        <v>34.36</v>
      </c>
    </row>
    <row r="495" spans="1:12" ht="18.75" customHeight="1" x14ac:dyDescent="0.3">
      <c r="A495" s="323"/>
      <c r="B495" s="122" t="s">
        <v>4276</v>
      </c>
      <c r="C495" s="123" t="s">
        <v>4277</v>
      </c>
      <c r="D495" s="210" t="s">
        <v>4273</v>
      </c>
      <c r="E495" s="123" t="s">
        <v>4691</v>
      </c>
      <c r="F495" s="123"/>
      <c r="G495" s="124" t="s">
        <v>2852</v>
      </c>
      <c r="H495" s="124"/>
      <c r="I495" s="124"/>
      <c r="J495" s="124"/>
      <c r="K495" s="189"/>
      <c r="L495" s="50">
        <v>30.95</v>
      </c>
    </row>
    <row r="496" spans="1:12" ht="18.75" customHeight="1" x14ac:dyDescent="0.3">
      <c r="A496" s="323"/>
      <c r="B496" s="122" t="s">
        <v>4278</v>
      </c>
      <c r="C496" s="123" t="s">
        <v>4279</v>
      </c>
      <c r="D496" s="210" t="s">
        <v>4280</v>
      </c>
      <c r="E496" s="123" t="s">
        <v>4692</v>
      </c>
      <c r="F496" s="123"/>
      <c r="G496" s="124" t="s">
        <v>3402</v>
      </c>
      <c r="H496" s="124"/>
      <c r="I496" s="124"/>
      <c r="J496" s="124"/>
      <c r="K496" s="189"/>
      <c r="L496" s="50">
        <v>0</v>
      </c>
    </row>
    <row r="497" spans="1:12" ht="18.75" customHeight="1" x14ac:dyDescent="0.3">
      <c r="A497" s="323"/>
      <c r="B497" s="122" t="s">
        <v>4281</v>
      </c>
      <c r="C497" s="123" t="s">
        <v>4282</v>
      </c>
      <c r="D497" s="210" t="s">
        <v>4283</v>
      </c>
      <c r="E497" s="123" t="s">
        <v>4693</v>
      </c>
      <c r="F497" s="123"/>
      <c r="G497" s="124" t="s">
        <v>2852</v>
      </c>
      <c r="H497" s="124"/>
      <c r="I497" s="124"/>
      <c r="J497" s="124"/>
      <c r="K497" s="189"/>
      <c r="L497" s="50">
        <v>16.45</v>
      </c>
    </row>
    <row r="498" spans="1:12" ht="18.75" customHeight="1" x14ac:dyDescent="0.3">
      <c r="A498" s="323"/>
      <c r="B498" s="122" t="s">
        <v>4284</v>
      </c>
      <c r="C498" s="123" t="s">
        <v>4285</v>
      </c>
      <c r="D498" s="210" t="s">
        <v>4286</v>
      </c>
      <c r="E498" s="123" t="s">
        <v>2970</v>
      </c>
      <c r="F498" s="123"/>
      <c r="G498" s="124" t="s">
        <v>2857</v>
      </c>
      <c r="H498" s="124"/>
      <c r="I498" s="124"/>
      <c r="J498" s="124"/>
      <c r="K498" s="189"/>
      <c r="L498" s="50">
        <v>34.4</v>
      </c>
    </row>
    <row r="499" spans="1:12" ht="18.75" customHeight="1" x14ac:dyDescent="0.3">
      <c r="A499" s="323"/>
      <c r="B499" s="122" t="s">
        <v>4287</v>
      </c>
      <c r="C499" s="123" t="s">
        <v>4288</v>
      </c>
      <c r="D499" s="210" t="s">
        <v>4286</v>
      </c>
      <c r="E499" s="123" t="s">
        <v>4694</v>
      </c>
      <c r="F499" s="123"/>
      <c r="G499" s="124" t="s">
        <v>2619</v>
      </c>
      <c r="H499" s="124"/>
      <c r="I499" s="124"/>
      <c r="J499" s="124"/>
      <c r="K499" s="189"/>
      <c r="L499" s="50">
        <v>28.19</v>
      </c>
    </row>
    <row r="500" spans="1:12" ht="18.75" customHeight="1" x14ac:dyDescent="0.3">
      <c r="A500" s="323"/>
      <c r="B500" s="122" t="s">
        <v>4289</v>
      </c>
      <c r="C500" s="123" t="s">
        <v>4290</v>
      </c>
      <c r="D500" s="210" t="s">
        <v>4291</v>
      </c>
      <c r="E500" s="123" t="s">
        <v>4695</v>
      </c>
      <c r="F500" s="123"/>
      <c r="G500" s="124" t="s">
        <v>2619</v>
      </c>
      <c r="H500" s="124"/>
      <c r="I500" s="124"/>
      <c r="J500" s="124"/>
      <c r="K500" s="189"/>
      <c r="L500" s="50">
        <v>109.64</v>
      </c>
    </row>
    <row r="501" spans="1:12" ht="18.75" customHeight="1" x14ac:dyDescent="0.3">
      <c r="A501" s="323"/>
      <c r="B501" s="122" t="s">
        <v>4292</v>
      </c>
      <c r="C501" s="123" t="s">
        <v>4293</v>
      </c>
      <c r="D501" s="210" t="s">
        <v>4294</v>
      </c>
      <c r="E501" s="123" t="s">
        <v>4696</v>
      </c>
      <c r="F501" s="123"/>
      <c r="G501" s="124" t="s">
        <v>2652</v>
      </c>
      <c r="H501" s="124"/>
      <c r="I501" s="124"/>
      <c r="J501" s="124"/>
      <c r="K501" s="189"/>
      <c r="L501" s="50">
        <v>51.34</v>
      </c>
    </row>
    <row r="502" spans="1:12" ht="18.75" customHeight="1" x14ac:dyDescent="0.3">
      <c r="A502" s="323"/>
      <c r="B502" s="122" t="s">
        <v>4295</v>
      </c>
      <c r="C502" s="123" t="s">
        <v>2657</v>
      </c>
      <c r="D502" s="210" t="s">
        <v>4294</v>
      </c>
      <c r="E502" s="123" t="s">
        <v>4697</v>
      </c>
      <c r="F502" s="123"/>
      <c r="G502" s="124" t="s">
        <v>2762</v>
      </c>
      <c r="H502" s="124"/>
      <c r="I502" s="124"/>
      <c r="J502" s="124"/>
      <c r="K502" s="189"/>
      <c r="L502" s="50">
        <v>232.9</v>
      </c>
    </row>
    <row r="503" spans="1:12" ht="18.75" customHeight="1" x14ac:dyDescent="0.3">
      <c r="A503" s="323"/>
      <c r="B503" s="122" t="s">
        <v>4296</v>
      </c>
      <c r="C503" s="123" t="s">
        <v>4297</v>
      </c>
      <c r="D503" s="210" t="s">
        <v>4294</v>
      </c>
      <c r="E503" s="123" t="s">
        <v>4698</v>
      </c>
      <c r="F503" s="123"/>
      <c r="G503" s="124" t="s">
        <v>2878</v>
      </c>
      <c r="H503" s="124"/>
      <c r="I503" s="124"/>
      <c r="J503" s="124"/>
      <c r="K503" s="189"/>
      <c r="L503" s="50">
        <v>91.45</v>
      </c>
    </row>
    <row r="504" spans="1:12" ht="18.75" customHeight="1" x14ac:dyDescent="0.3">
      <c r="A504" s="323"/>
      <c r="B504" s="122" t="s">
        <v>4298</v>
      </c>
      <c r="C504" s="123" t="s">
        <v>2958</v>
      </c>
      <c r="D504" s="210" t="s">
        <v>4299</v>
      </c>
      <c r="E504" s="123" t="s">
        <v>4699</v>
      </c>
      <c r="F504" s="123"/>
      <c r="G504" s="124" t="s">
        <v>2619</v>
      </c>
      <c r="H504" s="124"/>
      <c r="I504" s="124"/>
      <c r="J504" s="124"/>
      <c r="K504" s="189"/>
      <c r="L504" s="50">
        <v>72.599999999999994</v>
      </c>
    </row>
    <row r="505" spans="1:12" ht="18.75" customHeight="1" x14ac:dyDescent="0.3">
      <c r="A505" s="323"/>
      <c r="B505" s="122" t="s">
        <v>4300</v>
      </c>
      <c r="C505" s="123" t="s">
        <v>4301</v>
      </c>
      <c r="D505" s="210" t="s">
        <v>4302</v>
      </c>
      <c r="E505" s="123" t="s">
        <v>4700</v>
      </c>
      <c r="F505" s="123"/>
      <c r="G505" s="124" t="s">
        <v>2753</v>
      </c>
      <c r="H505" s="124"/>
      <c r="I505" s="124"/>
      <c r="J505" s="124"/>
      <c r="K505" s="189"/>
      <c r="L505" s="50">
        <v>81.58</v>
      </c>
    </row>
    <row r="506" spans="1:12" ht="18.75" customHeight="1" x14ac:dyDescent="0.3">
      <c r="A506" s="323"/>
      <c r="B506" s="122" t="s">
        <v>4303</v>
      </c>
      <c r="C506" s="123" t="s">
        <v>4304</v>
      </c>
      <c r="D506" s="210" t="s">
        <v>4237</v>
      </c>
      <c r="E506" s="123" t="s">
        <v>4701</v>
      </c>
      <c r="F506" s="123"/>
      <c r="G506" s="124" t="s">
        <v>2631</v>
      </c>
      <c r="H506" s="124"/>
      <c r="I506" s="124"/>
      <c r="J506" s="124"/>
      <c r="K506" s="189"/>
      <c r="L506" s="50">
        <v>32</v>
      </c>
    </row>
    <row r="507" spans="1:12" ht="18.75" customHeight="1" x14ac:dyDescent="0.3">
      <c r="A507" s="323"/>
      <c r="B507" s="122" t="s">
        <v>4305</v>
      </c>
      <c r="C507" s="123" t="s">
        <v>4306</v>
      </c>
      <c r="D507" s="210" t="s">
        <v>4307</v>
      </c>
      <c r="E507" s="123" t="s">
        <v>4702</v>
      </c>
      <c r="F507" s="123"/>
      <c r="G507" s="124" t="s">
        <v>2860</v>
      </c>
      <c r="H507" s="124"/>
      <c r="I507" s="124"/>
      <c r="J507" s="124"/>
      <c r="K507" s="189"/>
      <c r="L507" s="50">
        <v>136.62</v>
      </c>
    </row>
    <row r="508" spans="1:12" ht="18.75" customHeight="1" x14ac:dyDescent="0.3">
      <c r="A508" s="323"/>
      <c r="B508" s="122" t="s">
        <v>4308</v>
      </c>
      <c r="C508" s="123" t="s">
        <v>4309</v>
      </c>
      <c r="D508" s="210" t="s">
        <v>4307</v>
      </c>
      <c r="E508" s="123" t="s">
        <v>4703</v>
      </c>
      <c r="F508" s="123"/>
      <c r="G508" s="124" t="s">
        <v>2774</v>
      </c>
      <c r="H508" s="124"/>
      <c r="I508" s="124"/>
      <c r="J508" s="124"/>
      <c r="K508" s="189"/>
      <c r="L508" s="50">
        <v>71</v>
      </c>
    </row>
    <row r="509" spans="1:12" ht="18.75" customHeight="1" x14ac:dyDescent="0.3">
      <c r="A509" s="323"/>
      <c r="B509" s="122" t="s">
        <v>4310</v>
      </c>
      <c r="C509" s="123" t="s">
        <v>4311</v>
      </c>
      <c r="D509" s="210" t="s">
        <v>4307</v>
      </c>
      <c r="E509" s="123" t="s">
        <v>4704</v>
      </c>
      <c r="F509" s="123"/>
      <c r="G509" s="124" t="s">
        <v>2852</v>
      </c>
      <c r="H509" s="124"/>
      <c r="I509" s="124"/>
      <c r="J509" s="124"/>
      <c r="K509" s="189"/>
      <c r="L509" s="50">
        <v>38.54</v>
      </c>
    </row>
    <row r="510" spans="1:12" ht="18.75" customHeight="1" x14ac:dyDescent="0.3">
      <c r="A510" s="323"/>
      <c r="B510" s="122" t="s">
        <v>4312</v>
      </c>
      <c r="C510" s="123" t="s">
        <v>4313</v>
      </c>
      <c r="D510" s="210" t="s">
        <v>4314</v>
      </c>
      <c r="E510" s="123" t="s">
        <v>4705</v>
      </c>
      <c r="F510" s="123"/>
      <c r="G510" s="124" t="s">
        <v>2878</v>
      </c>
      <c r="H510" s="124"/>
      <c r="I510" s="124"/>
      <c r="J510" s="124"/>
      <c r="K510" s="189"/>
      <c r="L510" s="50">
        <v>55</v>
      </c>
    </row>
    <row r="511" spans="1:12" ht="18.75" customHeight="1" x14ac:dyDescent="0.3">
      <c r="A511" s="323"/>
      <c r="B511" s="122" t="s">
        <v>4315</v>
      </c>
      <c r="C511" s="123" t="s">
        <v>4316</v>
      </c>
      <c r="D511" s="210" t="s">
        <v>4317</v>
      </c>
      <c r="E511" s="123" t="s">
        <v>4706</v>
      </c>
      <c r="F511" s="123"/>
      <c r="G511" s="124" t="s">
        <v>2619</v>
      </c>
      <c r="H511" s="124"/>
      <c r="I511" s="124"/>
      <c r="J511" s="124"/>
      <c r="K511" s="189"/>
      <c r="L511" s="50">
        <v>43.25</v>
      </c>
    </row>
    <row r="512" spans="1:12" ht="18.75" customHeight="1" x14ac:dyDescent="0.3">
      <c r="A512" s="323"/>
      <c r="B512" s="122" t="s">
        <v>4318</v>
      </c>
      <c r="C512" s="123" t="s">
        <v>4319</v>
      </c>
      <c r="D512" s="210" t="s">
        <v>4320</v>
      </c>
      <c r="E512" s="123" t="s">
        <v>4707</v>
      </c>
      <c r="F512" s="123"/>
      <c r="G512" s="124" t="s">
        <v>2860</v>
      </c>
      <c r="H512" s="124"/>
      <c r="I512" s="124"/>
      <c r="J512" s="124"/>
      <c r="K512" s="189"/>
      <c r="L512" s="50">
        <v>85.6</v>
      </c>
    </row>
    <row r="513" spans="1:12" ht="18.75" customHeight="1" x14ac:dyDescent="0.3">
      <c r="A513" s="323"/>
      <c r="B513" s="122" t="s">
        <v>4321</v>
      </c>
      <c r="C513" s="123" t="s">
        <v>4322</v>
      </c>
      <c r="D513" s="210" t="s">
        <v>4323</v>
      </c>
      <c r="E513" s="123" t="s">
        <v>4708</v>
      </c>
      <c r="F513" s="123"/>
      <c r="G513" s="124" t="s">
        <v>2619</v>
      </c>
      <c r="H513" s="124"/>
      <c r="I513" s="124"/>
      <c r="J513" s="124"/>
      <c r="K513" s="189"/>
      <c r="L513" s="50">
        <v>220.42</v>
      </c>
    </row>
    <row r="514" spans="1:12" ht="18.75" customHeight="1" x14ac:dyDescent="0.3">
      <c r="A514" s="323"/>
      <c r="B514" s="122" t="s">
        <v>4324</v>
      </c>
      <c r="C514" s="123" t="s">
        <v>4325</v>
      </c>
      <c r="D514" s="210" t="s">
        <v>4326</v>
      </c>
      <c r="E514" s="123" t="s">
        <v>4709</v>
      </c>
      <c r="F514" s="123"/>
      <c r="G514" s="124" t="s">
        <v>2619</v>
      </c>
      <c r="H514" s="124"/>
      <c r="I514" s="124"/>
      <c r="J514" s="124"/>
      <c r="K514" s="189"/>
      <c r="L514" s="50">
        <v>13.55</v>
      </c>
    </row>
    <row r="515" spans="1:12" ht="18.75" customHeight="1" x14ac:dyDescent="0.3">
      <c r="A515" s="323"/>
      <c r="B515" s="122" t="s">
        <v>4327</v>
      </c>
      <c r="C515" s="123" t="s">
        <v>4328</v>
      </c>
      <c r="D515" s="210" t="s">
        <v>4329</v>
      </c>
      <c r="E515" s="123" t="s">
        <v>4710</v>
      </c>
      <c r="F515" s="123"/>
      <c r="G515" s="124" t="s">
        <v>2619</v>
      </c>
      <c r="H515" s="124"/>
      <c r="I515" s="124"/>
      <c r="J515" s="124"/>
      <c r="K515" s="189"/>
      <c r="L515" s="50">
        <v>59.65</v>
      </c>
    </row>
    <row r="516" spans="1:12" ht="18.75" customHeight="1" x14ac:dyDescent="0.3">
      <c r="A516" s="323"/>
      <c r="B516" s="122" t="s">
        <v>4330</v>
      </c>
      <c r="C516" s="123" t="s">
        <v>4331</v>
      </c>
      <c r="D516" s="210" t="s">
        <v>4332</v>
      </c>
      <c r="E516" s="123" t="s">
        <v>4711</v>
      </c>
      <c r="F516" s="123"/>
      <c r="G516" s="124" t="s">
        <v>2878</v>
      </c>
      <c r="H516" s="124"/>
      <c r="I516" s="124"/>
      <c r="J516" s="124"/>
      <c r="K516" s="189"/>
      <c r="L516" s="50">
        <v>44.67</v>
      </c>
    </row>
    <row r="517" spans="1:12" ht="18.75" customHeight="1" x14ac:dyDescent="0.3">
      <c r="A517" s="323"/>
      <c r="B517" s="122" t="s">
        <v>4333</v>
      </c>
      <c r="C517" s="123" t="s">
        <v>4334</v>
      </c>
      <c r="D517" s="210" t="s">
        <v>4332</v>
      </c>
      <c r="E517" s="123" t="s">
        <v>4702</v>
      </c>
      <c r="F517" s="123"/>
      <c r="G517" s="124" t="s">
        <v>2619</v>
      </c>
      <c r="H517" s="124"/>
      <c r="I517" s="124"/>
      <c r="J517" s="124"/>
      <c r="K517" s="189"/>
      <c r="L517" s="50">
        <v>93.8</v>
      </c>
    </row>
    <row r="518" spans="1:12" ht="18.75" customHeight="1" x14ac:dyDescent="0.3">
      <c r="A518" s="323"/>
      <c r="B518" s="122" t="s">
        <v>4335</v>
      </c>
      <c r="C518" s="123" t="s">
        <v>4336</v>
      </c>
      <c r="D518" s="210" t="s">
        <v>4332</v>
      </c>
      <c r="E518" s="123" t="s">
        <v>4712</v>
      </c>
      <c r="F518" s="123"/>
      <c r="G518" s="124" t="s">
        <v>2619</v>
      </c>
      <c r="H518" s="124"/>
      <c r="I518" s="124"/>
      <c r="J518" s="124"/>
      <c r="K518" s="189"/>
      <c r="L518" s="50">
        <v>111.28</v>
      </c>
    </row>
    <row r="519" spans="1:12" ht="18.75" customHeight="1" x14ac:dyDescent="0.3">
      <c r="A519" s="323"/>
      <c r="B519" s="122" t="s">
        <v>4337</v>
      </c>
      <c r="C519" s="123" t="s">
        <v>4338</v>
      </c>
      <c r="D519" s="210" t="s">
        <v>4339</v>
      </c>
      <c r="E519" s="123" t="s">
        <v>4713</v>
      </c>
      <c r="F519" s="123"/>
      <c r="G519" s="124" t="s">
        <v>2619</v>
      </c>
      <c r="H519" s="124"/>
      <c r="I519" s="124"/>
      <c r="J519" s="124"/>
      <c r="K519" s="189"/>
      <c r="L519" s="50">
        <v>134.5</v>
      </c>
    </row>
    <row r="520" spans="1:12" ht="18.75" customHeight="1" x14ac:dyDescent="0.3">
      <c r="A520" s="323"/>
      <c r="B520" s="122" t="s">
        <v>4340</v>
      </c>
      <c r="C520" s="123" t="s">
        <v>4341</v>
      </c>
      <c r="D520" s="210" t="s">
        <v>4342</v>
      </c>
      <c r="E520" s="123" t="s">
        <v>4714</v>
      </c>
      <c r="F520" s="123"/>
      <c r="G520" s="124" t="s">
        <v>2762</v>
      </c>
      <c r="H520" s="124"/>
      <c r="I520" s="124"/>
      <c r="J520" s="124"/>
      <c r="K520" s="189"/>
      <c r="L520" s="50">
        <v>95.29</v>
      </c>
    </row>
    <row r="521" spans="1:12" ht="18.75" customHeight="1" x14ac:dyDescent="0.3">
      <c r="A521" s="323"/>
      <c r="B521" s="122" t="s">
        <v>4343</v>
      </c>
      <c r="C521" s="123" t="s">
        <v>4344</v>
      </c>
      <c r="D521" s="210" t="s">
        <v>4345</v>
      </c>
      <c r="E521" s="123" t="s">
        <v>4715</v>
      </c>
      <c r="F521" s="123"/>
      <c r="G521" s="124" t="s">
        <v>2619</v>
      </c>
      <c r="H521" s="124"/>
      <c r="I521" s="124"/>
      <c r="J521" s="124"/>
      <c r="K521" s="189"/>
      <c r="L521" s="50">
        <v>74.52</v>
      </c>
    </row>
    <row r="522" spans="1:12" ht="18.75" customHeight="1" x14ac:dyDescent="0.3">
      <c r="A522" s="323"/>
      <c r="B522" s="122" t="s">
        <v>4346</v>
      </c>
      <c r="C522" s="123" t="s">
        <v>4347</v>
      </c>
      <c r="D522" s="210" t="s">
        <v>4348</v>
      </c>
      <c r="E522" s="123" t="s">
        <v>4716</v>
      </c>
      <c r="F522" s="123"/>
      <c r="G522" s="124" t="s">
        <v>2895</v>
      </c>
      <c r="H522" s="124"/>
      <c r="I522" s="124"/>
      <c r="J522" s="124"/>
      <c r="K522" s="189"/>
      <c r="L522" s="50">
        <v>87.22</v>
      </c>
    </row>
    <row r="523" spans="1:12" ht="18.75" customHeight="1" x14ac:dyDescent="0.3">
      <c r="A523" s="323"/>
      <c r="B523" s="122" t="s">
        <v>4349</v>
      </c>
      <c r="C523" s="123" t="s">
        <v>4350</v>
      </c>
      <c r="D523" s="210" t="s">
        <v>4351</v>
      </c>
      <c r="E523" s="123" t="s">
        <v>4717</v>
      </c>
      <c r="F523" s="123"/>
      <c r="G523" s="124" t="s">
        <v>2619</v>
      </c>
      <c r="H523" s="124"/>
      <c r="I523" s="124"/>
      <c r="J523" s="124"/>
      <c r="K523" s="189"/>
      <c r="L523" s="50">
        <v>37.61</v>
      </c>
    </row>
    <row r="524" spans="1:12" ht="18.75" customHeight="1" x14ac:dyDescent="0.3">
      <c r="A524" s="323"/>
      <c r="B524" s="122" t="s">
        <v>4352</v>
      </c>
      <c r="C524" s="123" t="s">
        <v>4353</v>
      </c>
      <c r="D524" s="210" t="s">
        <v>4354</v>
      </c>
      <c r="E524" s="123" t="s">
        <v>4718</v>
      </c>
      <c r="F524" s="123"/>
      <c r="G524" s="124" t="s">
        <v>2762</v>
      </c>
      <c r="H524" s="124"/>
      <c r="I524" s="124"/>
      <c r="J524" s="124"/>
      <c r="K524" s="189"/>
      <c r="L524" s="50">
        <v>50.46</v>
      </c>
    </row>
    <row r="525" spans="1:12" ht="18.75" customHeight="1" x14ac:dyDescent="0.3">
      <c r="A525" s="323"/>
      <c r="B525" s="122" t="s">
        <v>4355</v>
      </c>
      <c r="C525" s="123" t="s">
        <v>4356</v>
      </c>
      <c r="D525" s="210" t="s">
        <v>4177</v>
      </c>
      <c r="E525" s="123" t="s">
        <v>4719</v>
      </c>
      <c r="F525" s="123"/>
      <c r="G525" s="124" t="s">
        <v>2623</v>
      </c>
      <c r="H525" s="124"/>
      <c r="I525" s="124"/>
      <c r="J525" s="124"/>
      <c r="K525" s="189"/>
      <c r="L525" s="50">
        <v>49.8</v>
      </c>
    </row>
    <row r="526" spans="1:12" ht="18.75" customHeight="1" x14ac:dyDescent="0.3">
      <c r="A526" s="323"/>
      <c r="B526" s="122" t="s">
        <v>4357</v>
      </c>
      <c r="C526" s="123" t="s">
        <v>4358</v>
      </c>
      <c r="D526" s="210" t="s">
        <v>4359</v>
      </c>
      <c r="E526" s="123" t="s">
        <v>4720</v>
      </c>
      <c r="F526" s="123"/>
      <c r="G526" s="124" t="s">
        <v>2619</v>
      </c>
      <c r="H526" s="124"/>
      <c r="I526" s="124"/>
      <c r="J526" s="124"/>
      <c r="K526" s="189"/>
      <c r="L526" s="50">
        <v>48.31</v>
      </c>
    </row>
    <row r="527" spans="1:12" ht="18.75" customHeight="1" x14ac:dyDescent="0.3">
      <c r="A527" s="323"/>
      <c r="B527" s="122" t="s">
        <v>4360</v>
      </c>
      <c r="C527" s="123" t="s">
        <v>4361</v>
      </c>
      <c r="D527" s="210" t="s">
        <v>4362</v>
      </c>
      <c r="E527" s="123" t="s">
        <v>4721</v>
      </c>
      <c r="F527" s="123"/>
      <c r="G527" s="124" t="s">
        <v>2619</v>
      </c>
      <c r="H527" s="124"/>
      <c r="I527" s="124"/>
      <c r="J527" s="124"/>
      <c r="K527" s="189"/>
      <c r="L527" s="50">
        <v>72.36</v>
      </c>
    </row>
    <row r="528" spans="1:12" ht="18.75" customHeight="1" x14ac:dyDescent="0.3">
      <c r="A528" s="323"/>
      <c r="B528" s="122" t="s">
        <v>4363</v>
      </c>
      <c r="C528" s="123" t="s">
        <v>4364</v>
      </c>
      <c r="D528" s="210" t="s">
        <v>4365</v>
      </c>
      <c r="E528" s="123" t="s">
        <v>4722</v>
      </c>
      <c r="F528" s="123"/>
      <c r="G528" s="124" t="s">
        <v>2878</v>
      </c>
      <c r="H528" s="124"/>
      <c r="I528" s="124"/>
      <c r="J528" s="124"/>
      <c r="K528" s="189"/>
      <c r="L528" s="50">
        <v>70.39</v>
      </c>
    </row>
    <row r="529" spans="1:12" ht="18.75" customHeight="1" x14ac:dyDescent="0.3">
      <c r="A529" s="323"/>
      <c r="B529" s="122" t="s">
        <v>4366</v>
      </c>
      <c r="C529" s="123" t="s">
        <v>4367</v>
      </c>
      <c r="D529" s="210" t="s">
        <v>4368</v>
      </c>
      <c r="E529" s="123" t="s">
        <v>4723</v>
      </c>
      <c r="F529" s="123"/>
      <c r="G529" s="124" t="s">
        <v>2895</v>
      </c>
      <c r="H529" s="124"/>
      <c r="I529" s="124"/>
      <c r="J529" s="124"/>
      <c r="K529" s="189"/>
      <c r="L529" s="50">
        <v>118.04</v>
      </c>
    </row>
    <row r="530" spans="1:12" ht="18.75" customHeight="1" x14ac:dyDescent="0.3">
      <c r="A530" s="323"/>
      <c r="B530" s="122" t="s">
        <v>4369</v>
      </c>
      <c r="C530" s="123" t="s">
        <v>3682</v>
      </c>
      <c r="D530" s="210" t="s">
        <v>4370</v>
      </c>
      <c r="E530" s="123" t="s">
        <v>4724</v>
      </c>
      <c r="F530" s="123"/>
      <c r="G530" s="124" t="s">
        <v>2619</v>
      </c>
      <c r="H530" s="124"/>
      <c r="I530" s="124"/>
      <c r="J530" s="124"/>
      <c r="K530" s="189"/>
      <c r="L530" s="50">
        <v>81.5</v>
      </c>
    </row>
    <row r="531" spans="1:12" ht="18.75" customHeight="1" x14ac:dyDescent="0.3">
      <c r="A531" s="323"/>
      <c r="B531" s="122" t="s">
        <v>4371</v>
      </c>
      <c r="C531" s="123" t="s">
        <v>4372</v>
      </c>
      <c r="D531" s="210" t="s">
        <v>4373</v>
      </c>
      <c r="E531" s="123" t="s">
        <v>4725</v>
      </c>
      <c r="F531" s="123"/>
      <c r="G531" s="124" t="s">
        <v>2857</v>
      </c>
      <c r="H531" s="124"/>
      <c r="I531" s="124"/>
      <c r="J531" s="124"/>
      <c r="K531" s="189"/>
      <c r="L531" s="50">
        <v>54.15</v>
      </c>
    </row>
    <row r="532" spans="1:12" ht="18.75" customHeight="1" x14ac:dyDescent="0.3">
      <c r="A532" s="323"/>
      <c r="B532" s="122" t="s">
        <v>4374</v>
      </c>
      <c r="C532" s="123" t="s">
        <v>4375</v>
      </c>
      <c r="D532" s="210" t="s">
        <v>4376</v>
      </c>
      <c r="E532" s="123" t="s">
        <v>4726</v>
      </c>
      <c r="F532" s="123"/>
      <c r="G532" s="124" t="s">
        <v>2652</v>
      </c>
      <c r="H532" s="124"/>
      <c r="I532" s="124"/>
      <c r="J532" s="124"/>
      <c r="K532" s="189"/>
      <c r="L532" s="50">
        <v>140.68</v>
      </c>
    </row>
    <row r="533" spans="1:12" ht="18.75" customHeight="1" x14ac:dyDescent="0.3">
      <c r="A533" s="323"/>
      <c r="B533" s="122" t="s">
        <v>4377</v>
      </c>
      <c r="C533" s="123" t="s">
        <v>4378</v>
      </c>
      <c r="D533" s="210" t="s">
        <v>4376</v>
      </c>
      <c r="E533" s="123" t="s">
        <v>4727</v>
      </c>
      <c r="F533" s="123"/>
      <c r="G533" s="124" t="s">
        <v>2652</v>
      </c>
      <c r="H533" s="124"/>
      <c r="I533" s="124"/>
      <c r="J533" s="124"/>
      <c r="K533" s="189"/>
      <c r="L533" s="50">
        <v>65.819999999999993</v>
      </c>
    </row>
    <row r="534" spans="1:12" ht="18.75" customHeight="1" x14ac:dyDescent="0.3">
      <c r="A534" s="323"/>
      <c r="B534" s="122" t="s">
        <v>4379</v>
      </c>
      <c r="C534" s="123" t="s">
        <v>4380</v>
      </c>
      <c r="D534" s="210" t="s">
        <v>4381</v>
      </c>
      <c r="E534" s="123" t="s">
        <v>4728</v>
      </c>
      <c r="F534" s="123"/>
      <c r="G534" s="124" t="s">
        <v>2975</v>
      </c>
      <c r="H534" s="124"/>
      <c r="I534" s="124"/>
      <c r="J534" s="124"/>
      <c r="K534" s="189"/>
      <c r="L534" s="50">
        <v>97.41</v>
      </c>
    </row>
    <row r="535" spans="1:12" ht="18.75" customHeight="1" x14ac:dyDescent="0.3">
      <c r="A535" s="323"/>
      <c r="B535" s="122" t="s">
        <v>4382</v>
      </c>
      <c r="C535" s="123" t="s">
        <v>4383</v>
      </c>
      <c r="D535" s="210" t="s">
        <v>4384</v>
      </c>
      <c r="E535" s="123" t="s">
        <v>4729</v>
      </c>
      <c r="F535" s="123"/>
      <c r="G535" s="124" t="s">
        <v>2619</v>
      </c>
      <c r="H535" s="124"/>
      <c r="I535" s="124"/>
      <c r="J535" s="124"/>
      <c r="K535" s="189"/>
      <c r="L535" s="50">
        <v>37.89</v>
      </c>
    </row>
    <row r="536" spans="1:12" ht="18.75" customHeight="1" x14ac:dyDescent="0.3">
      <c r="A536" s="323"/>
      <c r="B536" s="122" t="s">
        <v>4385</v>
      </c>
      <c r="C536" s="123" t="s">
        <v>4386</v>
      </c>
      <c r="D536" s="210" t="s">
        <v>4387</v>
      </c>
      <c r="E536" s="123" t="s">
        <v>4730</v>
      </c>
      <c r="F536" s="123"/>
      <c r="G536" s="124" t="s">
        <v>2652</v>
      </c>
      <c r="H536" s="124"/>
      <c r="I536" s="124"/>
      <c r="J536" s="124"/>
      <c r="K536" s="189"/>
      <c r="L536" s="50">
        <v>94.56</v>
      </c>
    </row>
    <row r="537" spans="1:12" ht="18.75" customHeight="1" x14ac:dyDescent="0.3">
      <c r="A537" s="323"/>
      <c r="B537" s="122" t="s">
        <v>4388</v>
      </c>
      <c r="C537" s="123" t="s">
        <v>4389</v>
      </c>
      <c r="D537" s="210" t="s">
        <v>4390</v>
      </c>
      <c r="E537" s="123" t="s">
        <v>4731</v>
      </c>
      <c r="F537" s="123"/>
      <c r="G537" s="124" t="s">
        <v>2619</v>
      </c>
      <c r="H537" s="124"/>
      <c r="I537" s="124"/>
      <c r="J537" s="124"/>
      <c r="K537" s="189"/>
      <c r="L537" s="50">
        <v>107.52</v>
      </c>
    </row>
    <row r="538" spans="1:12" ht="18.75" customHeight="1" x14ac:dyDescent="0.3">
      <c r="A538" s="323"/>
      <c r="B538" s="122" t="s">
        <v>4391</v>
      </c>
      <c r="C538" s="123" t="s">
        <v>4392</v>
      </c>
      <c r="D538" s="210" t="s">
        <v>4393</v>
      </c>
      <c r="E538" s="123" t="s">
        <v>4732</v>
      </c>
      <c r="F538" s="123"/>
      <c r="G538" s="124" t="s">
        <v>2623</v>
      </c>
      <c r="H538" s="124"/>
      <c r="I538" s="124"/>
      <c r="J538" s="124"/>
      <c r="K538" s="189"/>
      <c r="L538" s="50">
        <v>33</v>
      </c>
    </row>
    <row r="539" spans="1:12" ht="18.75" customHeight="1" x14ac:dyDescent="0.3">
      <c r="A539" s="323"/>
      <c r="B539" s="122" t="s">
        <v>4394</v>
      </c>
      <c r="C539" s="123" t="s">
        <v>4395</v>
      </c>
      <c r="D539" s="210" t="s">
        <v>4396</v>
      </c>
      <c r="E539" s="123" t="s">
        <v>4733</v>
      </c>
      <c r="F539" s="123"/>
      <c r="G539" s="124" t="s">
        <v>2619</v>
      </c>
      <c r="H539" s="124"/>
      <c r="I539" s="124"/>
      <c r="J539" s="124"/>
      <c r="K539" s="189"/>
      <c r="L539" s="50">
        <v>52.8</v>
      </c>
    </row>
    <row r="540" spans="1:12" ht="18.75" customHeight="1" x14ac:dyDescent="0.3">
      <c r="A540" s="323"/>
      <c r="B540" s="122" t="s">
        <v>4397</v>
      </c>
      <c r="C540" s="123" t="s">
        <v>4398</v>
      </c>
      <c r="D540" s="210" t="s">
        <v>4399</v>
      </c>
      <c r="E540" s="123" t="s">
        <v>4734</v>
      </c>
      <c r="F540" s="123"/>
      <c r="G540" s="124" t="s">
        <v>2619</v>
      </c>
      <c r="H540" s="124"/>
      <c r="I540" s="124"/>
      <c r="J540" s="124"/>
      <c r="K540" s="189"/>
      <c r="L540" s="50">
        <v>94.6</v>
      </c>
    </row>
    <row r="541" spans="1:12" ht="18.75" customHeight="1" x14ac:dyDescent="0.3">
      <c r="A541" s="323"/>
      <c r="B541" s="122" t="s">
        <v>4400</v>
      </c>
      <c r="C541" s="123" t="s">
        <v>4160</v>
      </c>
      <c r="D541" s="210" t="s">
        <v>4401</v>
      </c>
      <c r="E541" s="123" t="s">
        <v>4735</v>
      </c>
      <c r="F541" s="123"/>
      <c r="G541" s="124" t="s">
        <v>2860</v>
      </c>
      <c r="H541" s="124"/>
      <c r="I541" s="124"/>
      <c r="J541" s="124"/>
      <c r="K541" s="189"/>
      <c r="L541" s="50">
        <v>133.6</v>
      </c>
    </row>
    <row r="542" spans="1:12" ht="18.75" customHeight="1" x14ac:dyDescent="0.3">
      <c r="A542" s="323"/>
      <c r="B542" s="122" t="s">
        <v>4402</v>
      </c>
      <c r="C542" s="123" t="s">
        <v>4403</v>
      </c>
      <c r="D542" s="210" t="s">
        <v>4404</v>
      </c>
      <c r="E542" s="123" t="s">
        <v>4736</v>
      </c>
      <c r="F542" s="123"/>
      <c r="G542" s="124" t="s">
        <v>2623</v>
      </c>
      <c r="H542" s="124"/>
      <c r="I542" s="124"/>
      <c r="J542" s="124"/>
      <c r="K542" s="189"/>
      <c r="L542" s="50">
        <v>115.7</v>
      </c>
    </row>
    <row r="543" spans="1:12" ht="18.75" customHeight="1" x14ac:dyDescent="0.3">
      <c r="A543" s="323"/>
      <c r="B543" s="122" t="s">
        <v>4405</v>
      </c>
      <c r="C543" s="123" t="s">
        <v>4406</v>
      </c>
      <c r="D543" s="210" t="s">
        <v>4404</v>
      </c>
      <c r="E543" s="123" t="s">
        <v>4737</v>
      </c>
      <c r="F543" s="123"/>
      <c r="G543" s="124" t="s">
        <v>2852</v>
      </c>
      <c r="H543" s="124"/>
      <c r="I543" s="124"/>
      <c r="J543" s="124"/>
      <c r="K543" s="189"/>
      <c r="L543" s="50">
        <v>37.5</v>
      </c>
    </row>
    <row r="544" spans="1:12" ht="18.75" customHeight="1" x14ac:dyDescent="0.3">
      <c r="A544" s="323"/>
      <c r="B544" s="122" t="s">
        <v>4407</v>
      </c>
      <c r="C544" s="123" t="s">
        <v>4408</v>
      </c>
      <c r="D544" s="210" t="s">
        <v>4409</v>
      </c>
      <c r="E544" s="123" t="s">
        <v>4738</v>
      </c>
      <c r="F544" s="123"/>
      <c r="G544" s="124" t="s">
        <v>2860</v>
      </c>
      <c r="H544" s="124"/>
      <c r="I544" s="124"/>
      <c r="J544" s="124"/>
      <c r="K544" s="189"/>
      <c r="L544" s="50">
        <v>100.75</v>
      </c>
    </row>
    <row r="545" spans="1:12" ht="18.75" customHeight="1" x14ac:dyDescent="0.3">
      <c r="A545" s="323"/>
      <c r="B545" s="122" t="s">
        <v>4410</v>
      </c>
      <c r="C545" s="123" t="s">
        <v>4411</v>
      </c>
      <c r="D545" s="210" t="s">
        <v>4412</v>
      </c>
      <c r="E545" s="123" t="s">
        <v>4739</v>
      </c>
      <c r="F545" s="123"/>
      <c r="G545" s="124" t="s">
        <v>2975</v>
      </c>
      <c r="H545" s="124"/>
      <c r="I545" s="124"/>
      <c r="J545" s="124"/>
      <c r="K545" s="189"/>
      <c r="L545" s="50">
        <v>54.18</v>
      </c>
    </row>
    <row r="546" spans="1:12" ht="18.75" customHeight="1" x14ac:dyDescent="0.3">
      <c r="A546" s="323"/>
      <c r="B546" s="122" t="s">
        <v>4413</v>
      </c>
      <c r="C546" s="123" t="s">
        <v>4414</v>
      </c>
      <c r="D546" s="210" t="s">
        <v>4415</v>
      </c>
      <c r="E546" s="123" t="s">
        <v>4740</v>
      </c>
      <c r="F546" s="123"/>
      <c r="G546" s="124" t="s">
        <v>2623</v>
      </c>
      <c r="H546" s="124"/>
      <c r="I546" s="124"/>
      <c r="J546" s="124"/>
      <c r="K546" s="189"/>
      <c r="L546" s="50">
        <v>66</v>
      </c>
    </row>
    <row r="547" spans="1:12" ht="18.75" customHeight="1" x14ac:dyDescent="0.3">
      <c r="A547" s="323"/>
      <c r="B547" s="122" t="s">
        <v>4416</v>
      </c>
      <c r="C547" s="123" t="s">
        <v>4417</v>
      </c>
      <c r="D547" s="210" t="s">
        <v>4418</v>
      </c>
      <c r="E547" s="123" t="s">
        <v>4741</v>
      </c>
      <c r="F547" s="123"/>
      <c r="G547" s="124" t="s">
        <v>2975</v>
      </c>
      <c r="H547" s="124"/>
      <c r="I547" s="124"/>
      <c r="J547" s="124"/>
      <c r="K547" s="189"/>
      <c r="L547" s="50">
        <v>45</v>
      </c>
    </row>
    <row r="548" spans="1:12" ht="18.75" customHeight="1" x14ac:dyDescent="0.3">
      <c r="A548" s="323"/>
      <c r="B548" s="122" t="s">
        <v>4419</v>
      </c>
      <c r="C548" s="123" t="s">
        <v>4420</v>
      </c>
      <c r="D548" s="210" t="s">
        <v>4421</v>
      </c>
      <c r="E548" s="123" t="s">
        <v>4742</v>
      </c>
      <c r="F548" s="123"/>
      <c r="G548" s="124" t="s">
        <v>2619</v>
      </c>
      <c r="H548" s="124"/>
      <c r="I548" s="124"/>
      <c r="J548" s="124"/>
      <c r="K548" s="189"/>
      <c r="L548" s="50">
        <v>110.4</v>
      </c>
    </row>
    <row r="549" spans="1:12" ht="18.75" customHeight="1" x14ac:dyDescent="0.3">
      <c r="A549" s="323"/>
      <c r="B549" s="122" t="s">
        <v>4422</v>
      </c>
      <c r="C549" s="123" t="s">
        <v>4423</v>
      </c>
      <c r="D549" s="210" t="s">
        <v>4424</v>
      </c>
      <c r="E549" s="123" t="s">
        <v>4743</v>
      </c>
      <c r="F549" s="123"/>
      <c r="G549" s="124" t="s">
        <v>2753</v>
      </c>
      <c r="H549" s="124"/>
      <c r="I549" s="124"/>
      <c r="J549" s="124"/>
      <c r="K549" s="189"/>
      <c r="L549" s="50">
        <v>72.2</v>
      </c>
    </row>
    <row r="550" spans="1:12" ht="18.75" customHeight="1" x14ac:dyDescent="0.3">
      <c r="A550" s="323"/>
      <c r="B550" s="122" t="s">
        <v>4425</v>
      </c>
      <c r="C550" s="123" t="s">
        <v>4426</v>
      </c>
      <c r="D550" s="210" t="s">
        <v>4427</v>
      </c>
      <c r="E550" s="123" t="s">
        <v>4744</v>
      </c>
      <c r="F550" s="123"/>
      <c r="G550" s="124" t="s">
        <v>2860</v>
      </c>
      <c r="H550" s="124"/>
      <c r="I550" s="124"/>
      <c r="J550" s="124"/>
      <c r="K550" s="189"/>
      <c r="L550" s="50">
        <v>126.27</v>
      </c>
    </row>
    <row r="551" spans="1:12" ht="18.75" customHeight="1" x14ac:dyDescent="0.3">
      <c r="A551" s="323"/>
      <c r="B551" s="122" t="s">
        <v>4428</v>
      </c>
      <c r="C551" s="123" t="s">
        <v>4429</v>
      </c>
      <c r="D551" s="210" t="s">
        <v>4430</v>
      </c>
      <c r="E551" s="123" t="s">
        <v>4745</v>
      </c>
      <c r="F551" s="123"/>
      <c r="G551" s="124" t="s">
        <v>2619</v>
      </c>
      <c r="H551" s="124"/>
      <c r="I551" s="124"/>
      <c r="J551" s="124"/>
      <c r="K551" s="189"/>
      <c r="L551" s="50">
        <v>52.95</v>
      </c>
    </row>
    <row r="552" spans="1:12" ht="18.75" customHeight="1" x14ac:dyDescent="0.3">
      <c r="A552" s="323"/>
      <c r="B552" s="122" t="s">
        <v>4431</v>
      </c>
      <c r="C552" s="123" t="s">
        <v>4432</v>
      </c>
      <c r="D552" s="210" t="s">
        <v>4430</v>
      </c>
      <c r="E552" s="123" t="s">
        <v>4746</v>
      </c>
      <c r="F552" s="123"/>
      <c r="G552" s="124" t="s">
        <v>2975</v>
      </c>
      <c r="H552" s="124"/>
      <c r="I552" s="124"/>
      <c r="J552" s="124"/>
      <c r="K552" s="189"/>
      <c r="L552" s="50">
        <v>99.99</v>
      </c>
    </row>
    <row r="553" spans="1:12" ht="18.75" customHeight="1" x14ac:dyDescent="0.3">
      <c r="A553" s="323"/>
      <c r="B553" s="122" t="s">
        <v>4433</v>
      </c>
      <c r="C553" s="123" t="s">
        <v>4434</v>
      </c>
      <c r="D553" s="210" t="s">
        <v>4435</v>
      </c>
      <c r="E553" s="123" t="s">
        <v>4747</v>
      </c>
      <c r="F553" s="123"/>
      <c r="G553" s="124" t="s">
        <v>2623</v>
      </c>
      <c r="H553" s="124"/>
      <c r="I553" s="124"/>
      <c r="J553" s="124"/>
      <c r="K553" s="189"/>
      <c r="L553" s="50">
        <v>68.599999999999994</v>
      </c>
    </row>
    <row r="554" spans="1:12" ht="18.75" customHeight="1" x14ac:dyDescent="0.3">
      <c r="A554" s="323"/>
      <c r="B554" s="122" t="s">
        <v>4436</v>
      </c>
      <c r="C554" s="123" t="s">
        <v>1134</v>
      </c>
      <c r="D554" s="210" t="s">
        <v>4437</v>
      </c>
      <c r="E554" s="123" t="s">
        <v>4748</v>
      </c>
      <c r="F554" s="123"/>
      <c r="G554" s="124" t="s">
        <v>2860</v>
      </c>
      <c r="H554" s="124"/>
      <c r="I554" s="124"/>
      <c r="J554" s="124"/>
      <c r="K554" s="189"/>
      <c r="L554" s="50">
        <v>61.83</v>
      </c>
    </row>
    <row r="555" spans="1:12" ht="18.75" customHeight="1" x14ac:dyDescent="0.3">
      <c r="A555" s="323"/>
      <c r="B555" s="122" t="s">
        <v>4438</v>
      </c>
      <c r="C555" s="123" t="s">
        <v>4439</v>
      </c>
      <c r="D555" s="210" t="s">
        <v>4440</v>
      </c>
      <c r="E555" s="123" t="s">
        <v>4749</v>
      </c>
      <c r="F555" s="123"/>
      <c r="G555" s="124" t="s">
        <v>2774</v>
      </c>
      <c r="H555" s="124"/>
      <c r="I555" s="124"/>
      <c r="J555" s="124"/>
      <c r="K555" s="189"/>
      <c r="L555" s="50">
        <v>48.97</v>
      </c>
    </row>
    <row r="556" spans="1:12" ht="18.75" customHeight="1" x14ac:dyDescent="0.3">
      <c r="A556" s="323"/>
      <c r="B556" s="122" t="s">
        <v>4441</v>
      </c>
      <c r="C556" s="123" t="s">
        <v>4442</v>
      </c>
      <c r="D556" s="210" t="s">
        <v>4443</v>
      </c>
      <c r="E556" s="123" t="s">
        <v>4750</v>
      </c>
      <c r="F556" s="123"/>
      <c r="G556" s="124" t="s">
        <v>2895</v>
      </c>
      <c r="H556" s="124"/>
      <c r="I556" s="124"/>
      <c r="J556" s="124"/>
      <c r="K556" s="189"/>
      <c r="L556" s="50">
        <v>113.2</v>
      </c>
    </row>
    <row r="557" spans="1:12" ht="18.75" customHeight="1" x14ac:dyDescent="0.3">
      <c r="A557" s="323"/>
      <c r="B557" s="122" t="s">
        <v>4444</v>
      </c>
      <c r="C557" s="123" t="s">
        <v>4445</v>
      </c>
      <c r="D557" s="210" t="s">
        <v>4446</v>
      </c>
      <c r="E557" s="123" t="s">
        <v>4751</v>
      </c>
      <c r="F557" s="123"/>
      <c r="G557" s="124" t="s">
        <v>2860</v>
      </c>
      <c r="H557" s="124"/>
      <c r="I557" s="124"/>
      <c r="J557" s="124"/>
      <c r="K557" s="189"/>
      <c r="L557" s="50">
        <v>192</v>
      </c>
    </row>
    <row r="558" spans="1:12" ht="18.75" customHeight="1" x14ac:dyDescent="0.3">
      <c r="A558" s="323"/>
      <c r="B558" s="122" t="s">
        <v>4447</v>
      </c>
      <c r="C558" s="123" t="s">
        <v>4448</v>
      </c>
      <c r="D558" s="210" t="s">
        <v>4449</v>
      </c>
      <c r="E558" s="123" t="s">
        <v>4752</v>
      </c>
      <c r="F558" s="123"/>
      <c r="G558" s="124" t="s">
        <v>2619</v>
      </c>
      <c r="H558" s="124"/>
      <c r="I558" s="124"/>
      <c r="J558" s="124"/>
      <c r="K558" s="189"/>
      <c r="L558" s="50">
        <v>82.81</v>
      </c>
    </row>
    <row r="559" spans="1:12" ht="18.75" customHeight="1" x14ac:dyDescent="0.3">
      <c r="A559" s="323"/>
      <c r="B559" s="122" t="s">
        <v>4450</v>
      </c>
      <c r="C559" s="123" t="s">
        <v>595</v>
      </c>
      <c r="D559" s="210" t="s">
        <v>4451</v>
      </c>
      <c r="E559" s="123" t="s">
        <v>4753</v>
      </c>
      <c r="F559" s="123"/>
      <c r="G559" s="124" t="s">
        <v>2619</v>
      </c>
      <c r="H559" s="124"/>
      <c r="I559" s="124"/>
      <c r="J559" s="124"/>
      <c r="K559" s="189"/>
      <c r="L559" s="50">
        <v>69.36</v>
      </c>
    </row>
    <row r="560" spans="1:12" ht="18.75" customHeight="1" x14ac:dyDescent="0.3">
      <c r="A560" s="323"/>
      <c r="B560" s="122" t="s">
        <v>271</v>
      </c>
      <c r="C560" s="123" t="s">
        <v>1027</v>
      </c>
      <c r="D560" s="210" t="s">
        <v>4452</v>
      </c>
      <c r="E560" s="123" t="s">
        <v>4754</v>
      </c>
      <c r="F560" s="123"/>
      <c r="G560" s="124" t="s">
        <v>2619</v>
      </c>
      <c r="H560" s="124"/>
      <c r="I560" s="124"/>
      <c r="J560" s="124"/>
      <c r="K560" s="189"/>
      <c r="L560" s="50">
        <v>65.61</v>
      </c>
    </row>
    <row r="561" spans="1:12" ht="18.75" customHeight="1" x14ac:dyDescent="0.3">
      <c r="A561" s="323"/>
      <c r="B561" s="122" t="s">
        <v>3731</v>
      </c>
      <c r="C561" s="123" t="s">
        <v>4453</v>
      </c>
      <c r="D561" s="210" t="s">
        <v>4454</v>
      </c>
      <c r="E561" s="123" t="s">
        <v>4755</v>
      </c>
      <c r="F561" s="123"/>
      <c r="G561" s="124" t="s">
        <v>2619</v>
      </c>
      <c r="H561" s="124"/>
      <c r="I561" s="124"/>
      <c r="J561" s="124"/>
      <c r="K561" s="189"/>
      <c r="L561" s="50">
        <v>62.62</v>
      </c>
    </row>
    <row r="562" spans="1:12" ht="18.75" customHeight="1" x14ac:dyDescent="0.3">
      <c r="A562" s="323"/>
      <c r="B562" s="122" t="s">
        <v>4455</v>
      </c>
      <c r="C562" s="123" t="s">
        <v>4456</v>
      </c>
      <c r="D562" s="210" t="s">
        <v>4457</v>
      </c>
      <c r="E562" s="123" t="s">
        <v>4756</v>
      </c>
      <c r="F562" s="123"/>
      <c r="G562" s="124" t="s">
        <v>2619</v>
      </c>
      <c r="H562" s="124"/>
      <c r="I562" s="124"/>
      <c r="J562" s="124"/>
      <c r="K562" s="189"/>
      <c r="L562" s="50">
        <v>57.1</v>
      </c>
    </row>
    <row r="563" spans="1:12" ht="18.75" customHeight="1" x14ac:dyDescent="0.3">
      <c r="A563" s="323"/>
      <c r="B563" s="122" t="s">
        <v>4458</v>
      </c>
      <c r="C563" s="123" t="s">
        <v>336</v>
      </c>
      <c r="D563" s="210" t="s">
        <v>4459</v>
      </c>
      <c r="E563" s="123" t="s">
        <v>4757</v>
      </c>
      <c r="F563" s="123"/>
      <c r="G563" s="124" t="s">
        <v>2619</v>
      </c>
      <c r="H563" s="124"/>
      <c r="I563" s="124"/>
      <c r="J563" s="124"/>
      <c r="K563" s="189"/>
      <c r="L563" s="50">
        <v>49.5</v>
      </c>
    </row>
    <row r="564" spans="1:12" ht="18.75" customHeight="1" x14ac:dyDescent="0.3">
      <c r="A564" s="323"/>
      <c r="B564" s="122" t="s">
        <v>4460</v>
      </c>
      <c r="C564" s="123" t="s">
        <v>4461</v>
      </c>
      <c r="D564" s="210" t="s">
        <v>4462</v>
      </c>
      <c r="E564" s="123" t="s">
        <v>4758</v>
      </c>
      <c r="F564" s="123"/>
      <c r="G564" s="124" t="s">
        <v>2753</v>
      </c>
      <c r="H564" s="124"/>
      <c r="I564" s="124"/>
      <c r="J564" s="124"/>
      <c r="K564" s="189"/>
      <c r="L564" s="50">
        <v>52.08</v>
      </c>
    </row>
    <row r="565" spans="1:12" ht="18.75" customHeight="1" x14ac:dyDescent="0.3">
      <c r="A565" s="323"/>
      <c r="B565" s="122" t="s">
        <v>4463</v>
      </c>
      <c r="C565" s="123" t="s">
        <v>4464</v>
      </c>
      <c r="D565" s="210" t="s">
        <v>4465</v>
      </c>
      <c r="E565" s="123" t="s">
        <v>4759</v>
      </c>
      <c r="F565" s="123"/>
      <c r="G565" s="124" t="s">
        <v>2623</v>
      </c>
      <c r="H565" s="124"/>
      <c r="I565" s="124"/>
      <c r="J565" s="124"/>
      <c r="K565" s="189"/>
      <c r="L565" s="50">
        <v>378.75</v>
      </c>
    </row>
    <row r="566" spans="1:12" ht="18.75" customHeight="1" x14ac:dyDescent="0.3">
      <c r="A566" s="323"/>
      <c r="B566" s="122" t="s">
        <v>4466</v>
      </c>
      <c r="C566" s="123" t="s">
        <v>4467</v>
      </c>
      <c r="D566" s="210" t="s">
        <v>4468</v>
      </c>
      <c r="E566" s="123" t="s">
        <v>4760</v>
      </c>
      <c r="F566" s="123"/>
      <c r="G566" s="124" t="s">
        <v>2619</v>
      </c>
      <c r="H566" s="124"/>
      <c r="I566" s="124"/>
      <c r="J566" s="124"/>
      <c r="K566" s="189"/>
      <c r="L566" s="50">
        <v>37.369999999999997</v>
      </c>
    </row>
    <row r="567" spans="1:12" ht="18.75" customHeight="1" x14ac:dyDescent="0.3">
      <c r="A567" s="323"/>
      <c r="B567" s="122" t="s">
        <v>4469</v>
      </c>
      <c r="C567" s="123" t="s">
        <v>4470</v>
      </c>
      <c r="D567" s="210" t="s">
        <v>4471</v>
      </c>
      <c r="E567" s="123" t="s">
        <v>4761</v>
      </c>
      <c r="F567" s="123"/>
      <c r="G567" s="124" t="s">
        <v>2619</v>
      </c>
      <c r="H567" s="124"/>
      <c r="I567" s="124"/>
      <c r="J567" s="124"/>
      <c r="K567" s="189"/>
      <c r="L567" s="50">
        <v>70</v>
      </c>
    </row>
    <row r="568" spans="1:12" ht="18.75" customHeight="1" x14ac:dyDescent="0.3">
      <c r="A568" s="323"/>
      <c r="B568" s="122" t="s">
        <v>4472</v>
      </c>
      <c r="C568" s="123" t="s">
        <v>4473</v>
      </c>
      <c r="D568" s="210" t="s">
        <v>4474</v>
      </c>
      <c r="E568" s="123" t="s">
        <v>4762</v>
      </c>
      <c r="F568" s="123"/>
      <c r="G568" s="124" t="s">
        <v>2753</v>
      </c>
      <c r="H568" s="124"/>
      <c r="I568" s="124"/>
      <c r="J568" s="124"/>
      <c r="K568" s="189"/>
      <c r="L568" s="50">
        <v>10</v>
      </c>
    </row>
    <row r="569" spans="1:12" ht="18.75" customHeight="1" x14ac:dyDescent="0.3">
      <c r="A569" s="323"/>
      <c r="B569" s="122" t="s">
        <v>4475</v>
      </c>
      <c r="C569" s="123" t="s">
        <v>4476</v>
      </c>
      <c r="D569" s="210" t="s">
        <v>4477</v>
      </c>
      <c r="E569" s="123" t="s">
        <v>4763</v>
      </c>
      <c r="F569" s="123"/>
      <c r="G569" s="124" t="s">
        <v>2619</v>
      </c>
      <c r="H569" s="124"/>
      <c r="I569" s="124"/>
      <c r="J569" s="124"/>
      <c r="K569" s="189"/>
      <c r="L569" s="50">
        <v>30.52</v>
      </c>
    </row>
    <row r="570" spans="1:12" ht="18.75" customHeight="1" x14ac:dyDescent="0.3">
      <c r="A570" s="323"/>
      <c r="B570" s="122" t="s">
        <v>4478</v>
      </c>
      <c r="C570" s="123" t="s">
        <v>288</v>
      </c>
      <c r="D570" s="210" t="s">
        <v>4479</v>
      </c>
      <c r="E570" s="123" t="s">
        <v>4764</v>
      </c>
      <c r="F570" s="123"/>
      <c r="G570" s="124" t="s">
        <v>2619</v>
      </c>
      <c r="H570" s="124"/>
      <c r="I570" s="124"/>
      <c r="J570" s="124"/>
      <c r="K570" s="189"/>
      <c r="L570" s="50">
        <v>52.1</v>
      </c>
    </row>
    <row r="571" spans="1:12" ht="18.75" customHeight="1" x14ac:dyDescent="0.3">
      <c r="A571" s="323"/>
      <c r="B571" s="122" t="s">
        <v>4480</v>
      </c>
      <c r="C571" s="123" t="s">
        <v>4481</v>
      </c>
      <c r="D571" s="210" t="s">
        <v>4482</v>
      </c>
      <c r="E571" s="123" t="s">
        <v>2651</v>
      </c>
      <c r="F571" s="123"/>
      <c r="G571" s="124" t="s">
        <v>2852</v>
      </c>
      <c r="H571" s="124"/>
      <c r="I571" s="124"/>
      <c r="J571" s="124"/>
      <c r="K571" s="189"/>
      <c r="L571" s="50">
        <v>68.25</v>
      </c>
    </row>
    <row r="572" spans="1:12" ht="18.75" customHeight="1" x14ac:dyDescent="0.3">
      <c r="A572" s="323"/>
      <c r="B572" s="122" t="s">
        <v>4483</v>
      </c>
      <c r="C572" s="123" t="s">
        <v>4484</v>
      </c>
      <c r="D572" s="210" t="s">
        <v>4485</v>
      </c>
      <c r="E572" s="123" t="s">
        <v>4765</v>
      </c>
      <c r="F572" s="123"/>
      <c r="G572" s="124" t="s">
        <v>2619</v>
      </c>
      <c r="H572" s="124"/>
      <c r="I572" s="124"/>
      <c r="J572" s="124"/>
      <c r="K572" s="189"/>
      <c r="L572" s="50">
        <v>58.91</v>
      </c>
    </row>
    <row r="573" spans="1:12" ht="18.75" customHeight="1" x14ac:dyDescent="0.3">
      <c r="A573" s="323"/>
      <c r="B573" s="122" t="s">
        <v>4486</v>
      </c>
      <c r="C573" s="123" t="s">
        <v>4487</v>
      </c>
      <c r="D573" s="210" t="s">
        <v>4488</v>
      </c>
      <c r="E573" s="123" t="s">
        <v>4766</v>
      </c>
      <c r="F573" s="123"/>
      <c r="G573" s="124" t="s">
        <v>2619</v>
      </c>
      <c r="H573" s="124"/>
      <c r="I573" s="124"/>
      <c r="J573" s="124"/>
      <c r="K573" s="189"/>
      <c r="L573" s="50">
        <v>136.80000000000001</v>
      </c>
    </row>
    <row r="574" spans="1:12" ht="18.75" customHeight="1" x14ac:dyDescent="0.3">
      <c r="A574" s="323"/>
      <c r="B574" s="122" t="s">
        <v>4489</v>
      </c>
      <c r="C574" s="123" t="s">
        <v>533</v>
      </c>
      <c r="D574" s="210" t="s">
        <v>4490</v>
      </c>
      <c r="E574" s="123" t="s">
        <v>4767</v>
      </c>
      <c r="F574" s="123"/>
      <c r="G574" s="124" t="s">
        <v>2619</v>
      </c>
      <c r="H574" s="124"/>
      <c r="I574" s="124"/>
      <c r="J574" s="124"/>
      <c r="K574" s="189"/>
      <c r="L574" s="50">
        <v>133.03</v>
      </c>
    </row>
    <row r="575" spans="1:12" ht="18.75" customHeight="1" x14ac:dyDescent="0.3">
      <c r="A575" s="323"/>
      <c r="B575" s="122" t="s">
        <v>4491</v>
      </c>
      <c r="C575" s="123" t="s">
        <v>3700</v>
      </c>
      <c r="D575" s="210" t="s">
        <v>4492</v>
      </c>
      <c r="E575" s="123" t="s">
        <v>4768</v>
      </c>
      <c r="F575" s="123"/>
      <c r="G575" s="124" t="s">
        <v>2619</v>
      </c>
      <c r="H575" s="124"/>
      <c r="I575" s="124"/>
      <c r="J575" s="124"/>
      <c r="K575" s="189"/>
      <c r="L575" s="50">
        <v>380.54</v>
      </c>
    </row>
    <row r="576" spans="1:12" ht="18.75" customHeight="1" x14ac:dyDescent="0.3">
      <c r="A576" s="323"/>
      <c r="B576" s="122" t="s">
        <v>4493</v>
      </c>
      <c r="C576" s="123" t="s">
        <v>336</v>
      </c>
      <c r="D576" s="210" t="s">
        <v>4494</v>
      </c>
      <c r="E576" s="123" t="s">
        <v>4769</v>
      </c>
      <c r="F576" s="123"/>
      <c r="G576" s="124" t="s">
        <v>2619</v>
      </c>
      <c r="H576" s="124"/>
      <c r="I576" s="124"/>
      <c r="J576" s="124"/>
      <c r="K576" s="189"/>
      <c r="L576" s="50">
        <v>31.2</v>
      </c>
    </row>
    <row r="577" spans="1:12" ht="18.75" customHeight="1" x14ac:dyDescent="0.3">
      <c r="A577" s="323"/>
      <c r="B577" s="122" t="s">
        <v>4495</v>
      </c>
      <c r="C577" s="123" t="s">
        <v>4496</v>
      </c>
      <c r="D577" s="210" t="s">
        <v>4497</v>
      </c>
      <c r="E577" s="123" t="s">
        <v>4770</v>
      </c>
      <c r="F577" s="123"/>
      <c r="G577" s="124" t="s">
        <v>2631</v>
      </c>
      <c r="H577" s="124"/>
      <c r="I577" s="124"/>
      <c r="J577" s="124"/>
      <c r="K577" s="189"/>
      <c r="L577" s="50">
        <v>97</v>
      </c>
    </row>
    <row r="578" spans="1:12" ht="18.75" customHeight="1" x14ac:dyDescent="0.3">
      <c r="A578" s="323"/>
      <c r="B578" s="122" t="s">
        <v>4498</v>
      </c>
      <c r="C578" s="123" t="s">
        <v>4499</v>
      </c>
      <c r="D578" s="210" t="s">
        <v>4500</v>
      </c>
      <c r="E578" s="123" t="s">
        <v>4771</v>
      </c>
      <c r="F578" s="123"/>
      <c r="G578" s="124" t="s">
        <v>2619</v>
      </c>
      <c r="H578" s="124"/>
      <c r="I578" s="124"/>
      <c r="J578" s="124"/>
      <c r="K578" s="189"/>
      <c r="L578" s="50">
        <v>65.099999999999994</v>
      </c>
    </row>
    <row r="579" spans="1:12" ht="18.75" customHeight="1" x14ac:dyDescent="0.3">
      <c r="A579" s="323"/>
      <c r="B579" s="122" t="s">
        <v>4501</v>
      </c>
      <c r="C579" s="123" t="s">
        <v>4502</v>
      </c>
      <c r="D579" s="210" t="s">
        <v>4503</v>
      </c>
      <c r="E579" s="123" t="s">
        <v>4772</v>
      </c>
      <c r="F579" s="123"/>
      <c r="G579" s="124" t="s">
        <v>2619</v>
      </c>
      <c r="H579" s="124"/>
      <c r="I579" s="124"/>
      <c r="J579" s="124"/>
      <c r="K579" s="189"/>
      <c r="L579" s="50">
        <v>85.2</v>
      </c>
    </row>
    <row r="580" spans="1:12" ht="18.75" customHeight="1" x14ac:dyDescent="0.3">
      <c r="A580" s="323"/>
      <c r="B580" s="122" t="s">
        <v>4504</v>
      </c>
      <c r="C580" s="123" t="s">
        <v>4505</v>
      </c>
      <c r="D580" s="210" t="s">
        <v>4506</v>
      </c>
      <c r="E580" s="123" t="s">
        <v>4773</v>
      </c>
      <c r="F580" s="123"/>
      <c r="G580" s="124" t="s">
        <v>2619</v>
      </c>
      <c r="H580" s="124"/>
      <c r="I580" s="124"/>
      <c r="J580" s="124"/>
      <c r="K580" s="189"/>
      <c r="L580" s="50">
        <v>104</v>
      </c>
    </row>
    <row r="581" spans="1:12" ht="18.75" customHeight="1" x14ac:dyDescent="0.3">
      <c r="A581" s="323"/>
      <c r="B581" s="122" t="s">
        <v>4507</v>
      </c>
      <c r="C581" s="123" t="s">
        <v>4508</v>
      </c>
      <c r="D581" s="210" t="s">
        <v>4509</v>
      </c>
      <c r="E581" s="123" t="s">
        <v>4774</v>
      </c>
      <c r="F581" s="123"/>
      <c r="G581" s="124" t="s">
        <v>2860</v>
      </c>
      <c r="H581" s="124"/>
      <c r="I581" s="124"/>
      <c r="J581" s="124"/>
      <c r="K581" s="189"/>
      <c r="L581" s="50">
        <v>84.27</v>
      </c>
    </row>
    <row r="582" spans="1:12" ht="18.75" customHeight="1" x14ac:dyDescent="0.3">
      <c r="A582" s="323"/>
      <c r="B582" s="122" t="s">
        <v>4510</v>
      </c>
      <c r="C582" s="123" t="s">
        <v>4511</v>
      </c>
      <c r="D582" s="210" t="s">
        <v>4512</v>
      </c>
      <c r="E582" s="123" t="s">
        <v>4775</v>
      </c>
      <c r="F582" s="123"/>
      <c r="G582" s="124" t="s">
        <v>2619</v>
      </c>
      <c r="H582" s="124"/>
      <c r="I582" s="124"/>
      <c r="J582" s="124"/>
      <c r="K582" s="189"/>
      <c r="L582" s="50">
        <v>354.15</v>
      </c>
    </row>
    <row r="583" spans="1:12" ht="18.75" customHeight="1" x14ac:dyDescent="0.3">
      <c r="A583" s="323"/>
      <c r="B583" s="122" t="s">
        <v>4513</v>
      </c>
      <c r="C583" s="123" t="s">
        <v>4511</v>
      </c>
      <c r="D583" s="210" t="s">
        <v>4512</v>
      </c>
      <c r="E583" s="123" t="s">
        <v>4776</v>
      </c>
      <c r="F583" s="123"/>
      <c r="G583" s="124" t="s">
        <v>2852</v>
      </c>
      <c r="H583" s="124"/>
      <c r="I583" s="124"/>
      <c r="J583" s="124"/>
      <c r="K583" s="189"/>
      <c r="L583" s="50">
        <v>138.41999999999999</v>
      </c>
    </row>
    <row r="584" spans="1:12" ht="18.75" customHeight="1" x14ac:dyDescent="0.3">
      <c r="A584" s="323"/>
      <c r="B584" s="122" t="s">
        <v>4514</v>
      </c>
      <c r="C584" s="123" t="s">
        <v>2876</v>
      </c>
      <c r="D584" s="210" t="s">
        <v>4515</v>
      </c>
      <c r="E584" s="123" t="s">
        <v>4777</v>
      </c>
      <c r="F584" s="123"/>
      <c r="G584" s="124" t="s">
        <v>2619</v>
      </c>
      <c r="H584" s="124"/>
      <c r="I584" s="124"/>
      <c r="J584" s="124"/>
      <c r="K584" s="189"/>
      <c r="L584" s="50">
        <v>0</v>
      </c>
    </row>
    <row r="585" spans="1:12" ht="18.75" customHeight="1" x14ac:dyDescent="0.3">
      <c r="A585" s="323"/>
      <c r="B585" s="122" t="s">
        <v>4516</v>
      </c>
      <c r="C585" s="123" t="s">
        <v>4517</v>
      </c>
      <c r="D585" s="210" t="s">
        <v>4518</v>
      </c>
      <c r="E585" s="123" t="s">
        <v>4778</v>
      </c>
      <c r="F585" s="123"/>
      <c r="G585" s="124" t="s">
        <v>2619</v>
      </c>
      <c r="H585" s="124"/>
      <c r="I585" s="124"/>
      <c r="J585" s="124"/>
      <c r="K585" s="189"/>
      <c r="L585" s="50">
        <v>26.9</v>
      </c>
    </row>
    <row r="586" spans="1:12" ht="18.75" customHeight="1" x14ac:dyDescent="0.3">
      <c r="A586" s="323"/>
      <c r="B586" s="122" t="s">
        <v>4519</v>
      </c>
      <c r="C586" s="123" t="s">
        <v>356</v>
      </c>
      <c r="D586" s="210" t="s">
        <v>4520</v>
      </c>
      <c r="E586" s="123" t="s">
        <v>4779</v>
      </c>
      <c r="F586" s="123"/>
      <c r="G586" s="124" t="s">
        <v>2619</v>
      </c>
      <c r="H586" s="124"/>
      <c r="I586" s="124"/>
      <c r="J586" s="124"/>
      <c r="K586" s="189"/>
      <c r="L586" s="50">
        <v>37.5</v>
      </c>
    </row>
    <row r="587" spans="1:12" ht="18.75" customHeight="1" x14ac:dyDescent="0.3">
      <c r="A587" s="323"/>
      <c r="B587" s="122" t="s">
        <v>4521</v>
      </c>
      <c r="C587" s="123" t="s">
        <v>4522</v>
      </c>
      <c r="D587" s="210" t="s">
        <v>4523</v>
      </c>
      <c r="E587" s="123" t="s">
        <v>4780</v>
      </c>
      <c r="F587" s="123"/>
      <c r="G587" s="124" t="s">
        <v>2860</v>
      </c>
      <c r="H587" s="124"/>
      <c r="I587" s="124"/>
      <c r="J587" s="124"/>
      <c r="K587" s="189"/>
      <c r="L587" s="50">
        <v>196.69</v>
      </c>
    </row>
    <row r="588" spans="1:12" ht="18.75" customHeight="1" x14ac:dyDescent="0.3">
      <c r="A588" s="323"/>
      <c r="B588" s="122" t="s">
        <v>4524</v>
      </c>
      <c r="C588" s="123" t="s">
        <v>4525</v>
      </c>
      <c r="D588" s="210" t="s">
        <v>4526</v>
      </c>
      <c r="E588" s="123" t="s">
        <v>4781</v>
      </c>
      <c r="F588" s="123"/>
      <c r="G588" s="124" t="s">
        <v>2619</v>
      </c>
      <c r="H588" s="124"/>
      <c r="I588" s="124"/>
      <c r="J588" s="124"/>
      <c r="K588" s="189"/>
      <c r="L588" s="50">
        <v>40</v>
      </c>
    </row>
    <row r="589" spans="1:12" ht="18.75" customHeight="1" x14ac:dyDescent="0.3">
      <c r="A589" s="323"/>
      <c r="B589" s="122" t="s">
        <v>4527</v>
      </c>
      <c r="C589" s="123" t="s">
        <v>4528</v>
      </c>
      <c r="D589" s="210" t="s">
        <v>4529</v>
      </c>
      <c r="E589" s="123" t="s">
        <v>4782</v>
      </c>
      <c r="F589" s="123"/>
      <c r="G589" s="124" t="s">
        <v>2619</v>
      </c>
      <c r="H589" s="124"/>
      <c r="I589" s="124"/>
      <c r="J589" s="124"/>
      <c r="K589" s="189"/>
      <c r="L589" s="50">
        <v>95</v>
      </c>
    </row>
    <row r="590" spans="1:12" s="137" customFormat="1" ht="21.75" customHeight="1" x14ac:dyDescent="0.3">
      <c r="A590" s="365" t="s">
        <v>187</v>
      </c>
      <c r="B590" s="358" t="s">
        <v>2188</v>
      </c>
      <c r="C590" s="359"/>
      <c r="D590" s="359"/>
      <c r="E590" s="360"/>
      <c r="F590" s="177">
        <v>96</v>
      </c>
      <c r="G590" s="181">
        <f>SUM(G591:G686)</f>
        <v>0</v>
      </c>
      <c r="H590" s="181"/>
      <c r="I590" s="181">
        <f>SUM(I591:I686)</f>
        <v>0</v>
      </c>
      <c r="J590" s="181">
        <f>SUM(J591:J686)</f>
        <v>0</v>
      </c>
      <c r="K590" s="176"/>
      <c r="L590" s="182"/>
    </row>
    <row r="591" spans="1:12" ht="18.75" customHeight="1" x14ac:dyDescent="0.3">
      <c r="A591" s="328"/>
      <c r="B591" s="101" t="s">
        <v>4783</v>
      </c>
      <c r="C591" s="102" t="s">
        <v>2413</v>
      </c>
      <c r="D591" s="214" t="s">
        <v>4784</v>
      </c>
      <c r="E591" s="102" t="s">
        <v>5032</v>
      </c>
      <c r="F591" s="102"/>
      <c r="G591" s="103" t="s">
        <v>2619</v>
      </c>
      <c r="H591" s="103"/>
      <c r="I591" s="103"/>
      <c r="J591" s="103"/>
      <c r="K591" s="190"/>
      <c r="L591" s="104">
        <v>60</v>
      </c>
    </row>
    <row r="592" spans="1:12" ht="18.75" customHeight="1" x14ac:dyDescent="0.3">
      <c r="A592" s="328"/>
      <c r="B592" s="101" t="s">
        <v>4785</v>
      </c>
      <c r="C592" s="102" t="s">
        <v>4786</v>
      </c>
      <c r="D592" s="214" t="s">
        <v>4787</v>
      </c>
      <c r="E592" s="102" t="s">
        <v>5033</v>
      </c>
      <c r="F592" s="102"/>
      <c r="G592" s="103" t="s">
        <v>2619</v>
      </c>
      <c r="H592" s="103"/>
      <c r="I592" s="103"/>
      <c r="J592" s="103"/>
      <c r="K592" s="190"/>
      <c r="L592" s="104">
        <v>0</v>
      </c>
    </row>
    <row r="593" spans="1:12" ht="18.75" customHeight="1" x14ac:dyDescent="0.3">
      <c r="A593" s="328"/>
      <c r="B593" s="101" t="s">
        <v>4788</v>
      </c>
      <c r="C593" s="102" t="s">
        <v>4789</v>
      </c>
      <c r="D593" s="214" t="s">
        <v>4790</v>
      </c>
      <c r="E593" s="102" t="s">
        <v>5034</v>
      </c>
      <c r="F593" s="102"/>
      <c r="G593" s="103" t="s">
        <v>2623</v>
      </c>
      <c r="H593" s="103"/>
      <c r="I593" s="103"/>
      <c r="J593" s="103"/>
      <c r="K593" s="190"/>
      <c r="L593" s="104">
        <v>118.8</v>
      </c>
    </row>
    <row r="594" spans="1:12" ht="18.75" customHeight="1" x14ac:dyDescent="0.3">
      <c r="A594" s="328"/>
      <c r="B594" s="101" t="s">
        <v>4791</v>
      </c>
      <c r="C594" s="102" t="s">
        <v>4792</v>
      </c>
      <c r="D594" s="214" t="s">
        <v>4793</v>
      </c>
      <c r="E594" s="102" t="s">
        <v>5035</v>
      </c>
      <c r="F594" s="102"/>
      <c r="G594" s="103" t="s">
        <v>2619</v>
      </c>
      <c r="H594" s="103"/>
      <c r="I594" s="103"/>
      <c r="J594" s="103"/>
      <c r="K594" s="190"/>
      <c r="L594" s="104">
        <v>21.8</v>
      </c>
    </row>
    <row r="595" spans="1:12" ht="18.75" customHeight="1" x14ac:dyDescent="0.3">
      <c r="A595" s="328"/>
      <c r="B595" s="101" t="s">
        <v>4794</v>
      </c>
      <c r="C595" s="102" t="s">
        <v>4795</v>
      </c>
      <c r="D595" s="214" t="s">
        <v>4796</v>
      </c>
      <c r="E595" s="102" t="s">
        <v>5036</v>
      </c>
      <c r="F595" s="102"/>
      <c r="G595" s="103" t="s">
        <v>2619</v>
      </c>
      <c r="H595" s="103"/>
      <c r="I595" s="103"/>
      <c r="J595" s="103"/>
      <c r="K595" s="190"/>
      <c r="L595" s="104">
        <v>33.85</v>
      </c>
    </row>
    <row r="596" spans="1:12" ht="18.75" customHeight="1" x14ac:dyDescent="0.3">
      <c r="A596" s="328"/>
      <c r="B596" s="101" t="s">
        <v>4797</v>
      </c>
      <c r="C596" s="102" t="s">
        <v>4798</v>
      </c>
      <c r="D596" s="214" t="s">
        <v>4799</v>
      </c>
      <c r="E596" s="102" t="s">
        <v>5037</v>
      </c>
      <c r="F596" s="102"/>
      <c r="G596" s="103" t="s">
        <v>2623</v>
      </c>
      <c r="H596" s="103"/>
      <c r="I596" s="103"/>
      <c r="J596" s="103"/>
      <c r="K596" s="190"/>
      <c r="L596" s="104">
        <v>66.66</v>
      </c>
    </row>
    <row r="597" spans="1:12" ht="18.75" customHeight="1" x14ac:dyDescent="0.3">
      <c r="A597" s="328"/>
      <c r="B597" s="101" t="s">
        <v>4800</v>
      </c>
      <c r="C597" s="102" t="s">
        <v>4801</v>
      </c>
      <c r="D597" s="214" t="s">
        <v>4802</v>
      </c>
      <c r="E597" s="102" t="s">
        <v>5038</v>
      </c>
      <c r="F597" s="102"/>
      <c r="G597" s="103" t="s">
        <v>2619</v>
      </c>
      <c r="H597" s="103"/>
      <c r="I597" s="103"/>
      <c r="J597" s="103"/>
      <c r="K597" s="190"/>
      <c r="L597" s="104">
        <v>34.79</v>
      </c>
    </row>
    <row r="598" spans="1:12" ht="18.75" customHeight="1" x14ac:dyDescent="0.3">
      <c r="A598" s="328"/>
      <c r="B598" s="101" t="s">
        <v>4803</v>
      </c>
      <c r="C598" s="102" t="s">
        <v>1098</v>
      </c>
      <c r="D598" s="214" t="s">
        <v>4804</v>
      </c>
      <c r="E598" s="102" t="s">
        <v>5039</v>
      </c>
      <c r="F598" s="102"/>
      <c r="G598" s="103" t="s">
        <v>2619</v>
      </c>
      <c r="H598" s="103"/>
      <c r="I598" s="103"/>
      <c r="J598" s="103"/>
      <c r="K598" s="190"/>
      <c r="L598" s="104">
        <v>24.28</v>
      </c>
    </row>
    <row r="599" spans="1:12" ht="18.75" customHeight="1" x14ac:dyDescent="0.3">
      <c r="A599" s="328"/>
      <c r="B599" s="101" t="s">
        <v>4805</v>
      </c>
      <c r="C599" s="102" t="s">
        <v>4806</v>
      </c>
      <c r="D599" s="214" t="s">
        <v>4807</v>
      </c>
      <c r="E599" s="102" t="s">
        <v>5040</v>
      </c>
      <c r="F599" s="102"/>
      <c r="G599" s="103" t="s">
        <v>2619</v>
      </c>
      <c r="H599" s="103"/>
      <c r="I599" s="103"/>
      <c r="J599" s="103"/>
      <c r="K599" s="190"/>
      <c r="L599" s="104">
        <v>34.79</v>
      </c>
    </row>
    <row r="600" spans="1:12" ht="18.75" customHeight="1" x14ac:dyDescent="0.3">
      <c r="A600" s="328"/>
      <c r="B600" s="101" t="s">
        <v>4808</v>
      </c>
      <c r="C600" s="102" t="s">
        <v>1272</v>
      </c>
      <c r="D600" s="214" t="s">
        <v>4809</v>
      </c>
      <c r="E600" s="102" t="s">
        <v>5041</v>
      </c>
      <c r="F600" s="102"/>
      <c r="G600" s="103" t="s">
        <v>2619</v>
      </c>
      <c r="H600" s="103"/>
      <c r="I600" s="103"/>
      <c r="J600" s="103"/>
      <c r="K600" s="190"/>
      <c r="L600" s="104">
        <v>42.9</v>
      </c>
    </row>
    <row r="601" spans="1:12" ht="18.75" customHeight="1" x14ac:dyDescent="0.3">
      <c r="A601" s="328"/>
      <c r="B601" s="101" t="s">
        <v>4436</v>
      </c>
      <c r="C601" s="102" t="s">
        <v>1134</v>
      </c>
      <c r="D601" s="214" t="s">
        <v>4810</v>
      </c>
      <c r="E601" s="102" t="s">
        <v>5042</v>
      </c>
      <c r="F601" s="102"/>
      <c r="G601" s="103" t="s">
        <v>2619</v>
      </c>
      <c r="H601" s="103"/>
      <c r="I601" s="103"/>
      <c r="J601" s="103"/>
      <c r="K601" s="190"/>
      <c r="L601" s="104">
        <v>63.36</v>
      </c>
    </row>
    <row r="602" spans="1:12" ht="18.75" customHeight="1" x14ac:dyDescent="0.3">
      <c r="A602" s="328"/>
      <c r="B602" s="101" t="s">
        <v>4811</v>
      </c>
      <c r="C602" s="102" t="s">
        <v>4812</v>
      </c>
      <c r="D602" s="214" t="s">
        <v>4813</v>
      </c>
      <c r="E602" s="102" t="s">
        <v>5043</v>
      </c>
      <c r="F602" s="102"/>
      <c r="G602" s="103" t="s">
        <v>2619</v>
      </c>
      <c r="H602" s="103"/>
      <c r="I602" s="103"/>
      <c r="J602" s="103"/>
      <c r="K602" s="190"/>
      <c r="L602" s="104">
        <v>49.8</v>
      </c>
    </row>
    <row r="603" spans="1:12" ht="18.75" customHeight="1" x14ac:dyDescent="0.3">
      <c r="A603" s="328"/>
      <c r="B603" s="101" t="s">
        <v>4814</v>
      </c>
      <c r="C603" s="102" t="s">
        <v>4815</v>
      </c>
      <c r="D603" s="214" t="s">
        <v>4816</v>
      </c>
      <c r="E603" s="102" t="s">
        <v>5044</v>
      </c>
      <c r="F603" s="102"/>
      <c r="G603" s="103" t="s">
        <v>2619</v>
      </c>
      <c r="H603" s="103"/>
      <c r="I603" s="103"/>
      <c r="J603" s="103"/>
      <c r="K603" s="190"/>
      <c r="L603" s="104">
        <v>41.4</v>
      </c>
    </row>
    <row r="604" spans="1:12" ht="18.75" customHeight="1" x14ac:dyDescent="0.3">
      <c r="A604" s="328"/>
      <c r="B604" s="101" t="s">
        <v>4817</v>
      </c>
      <c r="C604" s="102" t="s">
        <v>4818</v>
      </c>
      <c r="D604" s="214" t="s">
        <v>4819</v>
      </c>
      <c r="E604" s="102" t="s">
        <v>5045</v>
      </c>
      <c r="F604" s="102"/>
      <c r="G604" s="103" t="s">
        <v>2753</v>
      </c>
      <c r="H604" s="103"/>
      <c r="I604" s="103"/>
      <c r="J604" s="103"/>
      <c r="K604" s="190"/>
      <c r="L604" s="104">
        <v>128.1</v>
      </c>
    </row>
    <row r="605" spans="1:12" ht="18.75" customHeight="1" x14ac:dyDescent="0.3">
      <c r="A605" s="328"/>
      <c r="B605" s="101" t="s">
        <v>4820</v>
      </c>
      <c r="C605" s="102" t="s">
        <v>4821</v>
      </c>
      <c r="D605" s="214" t="s">
        <v>4822</v>
      </c>
      <c r="E605" s="102" t="s">
        <v>5046</v>
      </c>
      <c r="F605" s="102"/>
      <c r="G605" s="103" t="s">
        <v>2619</v>
      </c>
      <c r="H605" s="103"/>
      <c r="I605" s="103"/>
      <c r="J605" s="103"/>
      <c r="K605" s="190"/>
      <c r="L605" s="104">
        <v>276.48</v>
      </c>
    </row>
    <row r="606" spans="1:12" ht="18.75" customHeight="1" x14ac:dyDescent="0.3">
      <c r="A606" s="328"/>
      <c r="B606" s="101" t="s">
        <v>4823</v>
      </c>
      <c r="C606" s="102" t="s">
        <v>4824</v>
      </c>
      <c r="D606" s="214" t="s">
        <v>4825</v>
      </c>
      <c r="E606" s="102" t="s">
        <v>5047</v>
      </c>
      <c r="F606" s="102"/>
      <c r="G606" s="103" t="s">
        <v>2619</v>
      </c>
      <c r="H606" s="103"/>
      <c r="I606" s="103"/>
      <c r="J606" s="103"/>
      <c r="K606" s="190"/>
      <c r="L606" s="104">
        <v>68.5</v>
      </c>
    </row>
    <row r="607" spans="1:12" ht="18.75" customHeight="1" x14ac:dyDescent="0.3">
      <c r="A607" s="328"/>
      <c r="B607" s="101" t="s">
        <v>4826</v>
      </c>
      <c r="C607" s="102" t="s">
        <v>4827</v>
      </c>
      <c r="D607" s="214" t="s">
        <v>4828</v>
      </c>
      <c r="E607" s="102" t="s">
        <v>5048</v>
      </c>
      <c r="F607" s="102"/>
      <c r="G607" s="103" t="s">
        <v>2619</v>
      </c>
      <c r="H607" s="103"/>
      <c r="I607" s="103"/>
      <c r="J607" s="103"/>
      <c r="K607" s="190"/>
      <c r="L607" s="104">
        <v>78.099999999999994</v>
      </c>
    </row>
    <row r="608" spans="1:12" ht="18.75" customHeight="1" x14ac:dyDescent="0.3">
      <c r="A608" s="328"/>
      <c r="B608" s="101" t="s">
        <v>4829</v>
      </c>
      <c r="C608" s="102" t="s">
        <v>4830</v>
      </c>
      <c r="D608" s="214" t="s">
        <v>4831</v>
      </c>
      <c r="E608" s="102" t="s">
        <v>5049</v>
      </c>
      <c r="F608" s="102"/>
      <c r="G608" s="103" t="s">
        <v>2619</v>
      </c>
      <c r="H608" s="103"/>
      <c r="I608" s="103"/>
      <c r="J608" s="103"/>
      <c r="K608" s="190"/>
      <c r="L608" s="104">
        <v>40.299999999999997</v>
      </c>
    </row>
    <row r="609" spans="1:12" ht="18.75" customHeight="1" x14ac:dyDescent="0.3">
      <c r="A609" s="328"/>
      <c r="B609" s="101" t="s">
        <v>4832</v>
      </c>
      <c r="C609" s="102" t="s">
        <v>4830</v>
      </c>
      <c r="D609" s="214" t="s">
        <v>4831</v>
      </c>
      <c r="E609" s="102" t="s">
        <v>2651</v>
      </c>
      <c r="F609" s="102"/>
      <c r="G609" s="103" t="s">
        <v>2836</v>
      </c>
      <c r="H609" s="103"/>
      <c r="I609" s="103"/>
      <c r="J609" s="103"/>
      <c r="K609" s="190"/>
      <c r="L609" s="104">
        <v>94.5</v>
      </c>
    </row>
    <row r="610" spans="1:12" ht="18.75" customHeight="1" x14ac:dyDescent="0.3">
      <c r="A610" s="328"/>
      <c r="B610" s="101" t="s">
        <v>4833</v>
      </c>
      <c r="C610" s="102" t="s">
        <v>4834</v>
      </c>
      <c r="D610" s="214" t="s">
        <v>4835</v>
      </c>
      <c r="E610" s="102" t="s">
        <v>5050</v>
      </c>
      <c r="F610" s="102"/>
      <c r="G610" s="103" t="s">
        <v>2619</v>
      </c>
      <c r="H610" s="103"/>
      <c r="I610" s="103"/>
      <c r="J610" s="103"/>
      <c r="K610" s="190"/>
      <c r="L610" s="104">
        <v>68.400000000000006</v>
      </c>
    </row>
    <row r="611" spans="1:12" ht="18.75" customHeight="1" x14ac:dyDescent="0.3">
      <c r="A611" s="328"/>
      <c r="B611" s="101" t="s">
        <v>252</v>
      </c>
      <c r="C611" s="102" t="s">
        <v>253</v>
      </c>
      <c r="D611" s="214" t="s">
        <v>4836</v>
      </c>
      <c r="E611" s="102" t="s">
        <v>5051</v>
      </c>
      <c r="F611" s="102"/>
      <c r="G611" s="103" t="s">
        <v>2619</v>
      </c>
      <c r="H611" s="103"/>
      <c r="I611" s="103"/>
      <c r="J611" s="103"/>
      <c r="K611" s="190"/>
      <c r="L611" s="104">
        <v>156</v>
      </c>
    </row>
    <row r="612" spans="1:12" ht="18.75" customHeight="1" x14ac:dyDescent="0.3">
      <c r="A612" s="328"/>
      <c r="B612" s="101" t="s">
        <v>4837</v>
      </c>
      <c r="C612" s="102" t="s">
        <v>4838</v>
      </c>
      <c r="D612" s="214" t="s">
        <v>4839</v>
      </c>
      <c r="E612" s="102" t="s">
        <v>5052</v>
      </c>
      <c r="F612" s="102"/>
      <c r="G612" s="103" t="s">
        <v>2619</v>
      </c>
      <c r="H612" s="103"/>
      <c r="I612" s="103"/>
      <c r="J612" s="103"/>
      <c r="K612" s="190"/>
      <c r="L612" s="104">
        <v>93.9</v>
      </c>
    </row>
    <row r="613" spans="1:12" ht="18.75" customHeight="1" x14ac:dyDescent="0.3">
      <c r="A613" s="328"/>
      <c r="B613" s="101" t="s">
        <v>4840</v>
      </c>
      <c r="C613" s="102" t="s">
        <v>4841</v>
      </c>
      <c r="D613" s="214" t="s">
        <v>4842</v>
      </c>
      <c r="E613" s="102" t="s">
        <v>5053</v>
      </c>
      <c r="F613" s="102"/>
      <c r="G613" s="103" t="s">
        <v>2619</v>
      </c>
      <c r="H613" s="103"/>
      <c r="I613" s="103"/>
      <c r="J613" s="103"/>
      <c r="K613" s="190"/>
      <c r="L613" s="104">
        <v>90.44</v>
      </c>
    </row>
    <row r="614" spans="1:12" ht="18.75" customHeight="1" x14ac:dyDescent="0.3">
      <c r="A614" s="328"/>
      <c r="B614" s="101" t="s">
        <v>256</v>
      </c>
      <c r="C614" s="102" t="s">
        <v>4843</v>
      </c>
      <c r="D614" s="214" t="s">
        <v>4844</v>
      </c>
      <c r="E614" s="102" t="s">
        <v>5054</v>
      </c>
      <c r="F614" s="102"/>
      <c r="G614" s="103" t="s">
        <v>2619</v>
      </c>
      <c r="H614" s="103"/>
      <c r="I614" s="103"/>
      <c r="J614" s="103"/>
      <c r="K614" s="190"/>
      <c r="L614" s="104">
        <v>0</v>
      </c>
    </row>
    <row r="615" spans="1:12" ht="18.75" customHeight="1" x14ac:dyDescent="0.3">
      <c r="A615" s="328"/>
      <c r="B615" s="101" t="s">
        <v>4845</v>
      </c>
      <c r="C615" s="102" t="s">
        <v>1027</v>
      </c>
      <c r="D615" s="214" t="s">
        <v>4846</v>
      </c>
      <c r="E615" s="102" t="s">
        <v>5055</v>
      </c>
      <c r="F615" s="102"/>
      <c r="G615" s="103" t="s">
        <v>2619</v>
      </c>
      <c r="H615" s="103"/>
      <c r="I615" s="103"/>
      <c r="J615" s="103"/>
      <c r="K615" s="190"/>
      <c r="L615" s="104">
        <v>35.479999999999997</v>
      </c>
    </row>
    <row r="616" spans="1:12" ht="18.75" customHeight="1" x14ac:dyDescent="0.3">
      <c r="A616" s="328"/>
      <c r="B616" s="101" t="s">
        <v>4847</v>
      </c>
      <c r="C616" s="102" t="s">
        <v>265</v>
      </c>
      <c r="D616" s="214" t="s">
        <v>4848</v>
      </c>
      <c r="E616" s="102" t="s">
        <v>5056</v>
      </c>
      <c r="F616" s="102"/>
      <c r="G616" s="103" t="s">
        <v>2619</v>
      </c>
      <c r="H616" s="103"/>
      <c r="I616" s="103"/>
      <c r="J616" s="103"/>
      <c r="K616" s="190"/>
      <c r="L616" s="104">
        <v>171</v>
      </c>
    </row>
    <row r="617" spans="1:12" ht="18.75" customHeight="1" x14ac:dyDescent="0.3">
      <c r="A617" s="328"/>
      <c r="B617" s="101" t="s">
        <v>4849</v>
      </c>
      <c r="C617" s="102" t="s">
        <v>265</v>
      </c>
      <c r="D617" s="214" t="s">
        <v>4848</v>
      </c>
      <c r="E617" s="102" t="s">
        <v>5056</v>
      </c>
      <c r="F617" s="102"/>
      <c r="G617" s="103" t="s">
        <v>2619</v>
      </c>
      <c r="H617" s="103"/>
      <c r="I617" s="103"/>
      <c r="J617" s="103"/>
      <c r="K617" s="190"/>
      <c r="L617" s="104">
        <v>204.4</v>
      </c>
    </row>
    <row r="618" spans="1:12" ht="18.75" customHeight="1" x14ac:dyDescent="0.3">
      <c r="A618" s="328"/>
      <c r="B618" s="101" t="s">
        <v>4850</v>
      </c>
      <c r="C618" s="102" t="s">
        <v>4851</v>
      </c>
      <c r="D618" s="214" t="s">
        <v>4852</v>
      </c>
      <c r="E618" s="102" t="s">
        <v>5057</v>
      </c>
      <c r="F618" s="102"/>
      <c r="G618" s="103" t="s">
        <v>2619</v>
      </c>
      <c r="H618" s="103"/>
      <c r="I618" s="103"/>
      <c r="J618" s="103"/>
      <c r="K618" s="190"/>
      <c r="L618" s="104">
        <v>81.900000000000006</v>
      </c>
    </row>
    <row r="619" spans="1:12" ht="18.75" customHeight="1" x14ac:dyDescent="0.3">
      <c r="A619" s="328"/>
      <c r="B619" s="101" t="s">
        <v>4853</v>
      </c>
      <c r="C619" s="102" t="s">
        <v>4854</v>
      </c>
      <c r="D619" s="214" t="s">
        <v>4855</v>
      </c>
      <c r="E619" s="102" t="s">
        <v>5058</v>
      </c>
      <c r="F619" s="102"/>
      <c r="G619" s="103" t="s">
        <v>2619</v>
      </c>
      <c r="H619" s="103"/>
      <c r="I619" s="103"/>
      <c r="J619" s="103"/>
      <c r="K619" s="190"/>
      <c r="L619" s="104">
        <v>30</v>
      </c>
    </row>
    <row r="620" spans="1:12" ht="18.75" customHeight="1" x14ac:dyDescent="0.3">
      <c r="A620" s="328"/>
      <c r="B620" s="101" t="s">
        <v>4856</v>
      </c>
      <c r="C620" s="102" t="s">
        <v>4857</v>
      </c>
      <c r="D620" s="214" t="s">
        <v>4858</v>
      </c>
      <c r="E620" s="102" t="s">
        <v>5059</v>
      </c>
      <c r="F620" s="102"/>
      <c r="G620" s="103" t="s">
        <v>2619</v>
      </c>
      <c r="H620" s="103"/>
      <c r="I620" s="103"/>
      <c r="J620" s="103"/>
      <c r="K620" s="190"/>
      <c r="L620" s="104">
        <v>44.2</v>
      </c>
    </row>
    <row r="621" spans="1:12" ht="18.75" customHeight="1" x14ac:dyDescent="0.3">
      <c r="A621" s="328"/>
      <c r="B621" s="101" t="s">
        <v>3375</v>
      </c>
      <c r="C621" s="102" t="s">
        <v>4859</v>
      </c>
      <c r="D621" s="214" t="s">
        <v>4860</v>
      </c>
      <c r="E621" s="102" t="s">
        <v>5060</v>
      </c>
      <c r="F621" s="102"/>
      <c r="G621" s="103" t="s">
        <v>2619</v>
      </c>
      <c r="H621" s="103"/>
      <c r="I621" s="103"/>
      <c r="J621" s="103"/>
      <c r="K621" s="190"/>
      <c r="L621" s="104">
        <v>55.76</v>
      </c>
    </row>
    <row r="622" spans="1:12" ht="18.75" customHeight="1" x14ac:dyDescent="0.3">
      <c r="A622" s="328"/>
      <c r="B622" s="101" t="s">
        <v>4861</v>
      </c>
      <c r="C622" s="102" t="s">
        <v>4862</v>
      </c>
      <c r="D622" s="214" t="s">
        <v>4863</v>
      </c>
      <c r="E622" s="102" t="s">
        <v>5061</v>
      </c>
      <c r="F622" s="102"/>
      <c r="G622" s="103" t="s">
        <v>2619</v>
      </c>
      <c r="H622" s="103"/>
      <c r="I622" s="103"/>
      <c r="J622" s="103"/>
      <c r="K622" s="190"/>
      <c r="L622" s="104">
        <v>41.16</v>
      </c>
    </row>
    <row r="623" spans="1:12" ht="18.75" customHeight="1" x14ac:dyDescent="0.3">
      <c r="A623" s="328"/>
      <c r="B623" s="101" t="s">
        <v>4864</v>
      </c>
      <c r="C623" s="102" t="s">
        <v>4865</v>
      </c>
      <c r="D623" s="214" t="s">
        <v>4866</v>
      </c>
      <c r="E623" s="102" t="s">
        <v>5062</v>
      </c>
      <c r="F623" s="102"/>
      <c r="G623" s="103" t="s">
        <v>2619</v>
      </c>
      <c r="H623" s="103"/>
      <c r="I623" s="103"/>
      <c r="J623" s="103"/>
      <c r="K623" s="190"/>
      <c r="L623" s="104">
        <v>50</v>
      </c>
    </row>
    <row r="624" spans="1:12" ht="18.75" customHeight="1" x14ac:dyDescent="0.3">
      <c r="A624" s="328"/>
      <c r="B624" s="101" t="s">
        <v>4867</v>
      </c>
      <c r="C624" s="102" t="s">
        <v>4868</v>
      </c>
      <c r="D624" s="214" t="s">
        <v>4869</v>
      </c>
      <c r="E624" s="102" t="s">
        <v>5063</v>
      </c>
      <c r="F624" s="102"/>
      <c r="G624" s="103" t="s">
        <v>2619</v>
      </c>
      <c r="H624" s="103"/>
      <c r="I624" s="103"/>
      <c r="J624" s="103"/>
      <c r="K624" s="190"/>
      <c r="L624" s="104">
        <v>125.31</v>
      </c>
    </row>
    <row r="625" spans="1:12" ht="18.75" customHeight="1" x14ac:dyDescent="0.3">
      <c r="A625" s="328"/>
      <c r="B625" s="101" t="s">
        <v>4870</v>
      </c>
      <c r="C625" s="102" t="s">
        <v>4871</v>
      </c>
      <c r="D625" s="214" t="s">
        <v>4872</v>
      </c>
      <c r="E625" s="102" t="s">
        <v>5064</v>
      </c>
      <c r="F625" s="102"/>
      <c r="G625" s="103" t="s">
        <v>2619</v>
      </c>
      <c r="H625" s="103"/>
      <c r="I625" s="103"/>
      <c r="J625" s="103"/>
      <c r="K625" s="190"/>
      <c r="L625" s="104">
        <v>90.6</v>
      </c>
    </row>
    <row r="626" spans="1:12" ht="18.75" customHeight="1" x14ac:dyDescent="0.3">
      <c r="A626" s="328"/>
      <c r="B626" s="101" t="s">
        <v>4873</v>
      </c>
      <c r="C626" s="102" t="s">
        <v>4874</v>
      </c>
      <c r="D626" s="214" t="s">
        <v>4875</v>
      </c>
      <c r="E626" s="102" t="s">
        <v>5065</v>
      </c>
      <c r="F626" s="102"/>
      <c r="G626" s="103" t="s">
        <v>2619</v>
      </c>
      <c r="H626" s="103"/>
      <c r="I626" s="103"/>
      <c r="J626" s="103"/>
      <c r="K626" s="190"/>
      <c r="L626" s="104">
        <v>74.34</v>
      </c>
    </row>
    <row r="627" spans="1:12" ht="18.75" customHeight="1" x14ac:dyDescent="0.3">
      <c r="A627" s="328"/>
      <c r="B627" s="101" t="s">
        <v>4876</v>
      </c>
      <c r="C627" s="102" t="s">
        <v>4877</v>
      </c>
      <c r="D627" s="214" t="s">
        <v>4878</v>
      </c>
      <c r="E627" s="102" t="s">
        <v>5066</v>
      </c>
      <c r="F627" s="102"/>
      <c r="G627" s="103" t="s">
        <v>2619</v>
      </c>
      <c r="H627" s="103"/>
      <c r="I627" s="103"/>
      <c r="J627" s="103"/>
      <c r="K627" s="190"/>
      <c r="L627" s="104">
        <v>238</v>
      </c>
    </row>
    <row r="628" spans="1:12" ht="18.75" customHeight="1" x14ac:dyDescent="0.3">
      <c r="A628" s="328"/>
      <c r="B628" s="101" t="s">
        <v>4879</v>
      </c>
      <c r="C628" s="102" t="s">
        <v>4880</v>
      </c>
      <c r="D628" s="214" t="s">
        <v>4878</v>
      </c>
      <c r="E628" s="102" t="s">
        <v>5067</v>
      </c>
      <c r="F628" s="102"/>
      <c r="G628" s="103" t="s">
        <v>2619</v>
      </c>
      <c r="H628" s="103"/>
      <c r="I628" s="103"/>
      <c r="J628" s="103"/>
      <c r="K628" s="190"/>
      <c r="L628" s="104">
        <v>103.35</v>
      </c>
    </row>
    <row r="629" spans="1:12" ht="18.75" customHeight="1" x14ac:dyDescent="0.3">
      <c r="A629" s="328"/>
      <c r="B629" s="101" t="s">
        <v>4881</v>
      </c>
      <c r="C629" s="102" t="s">
        <v>4882</v>
      </c>
      <c r="D629" s="214" t="s">
        <v>4883</v>
      </c>
      <c r="E629" s="102" t="s">
        <v>5068</v>
      </c>
      <c r="F629" s="102"/>
      <c r="G629" s="103" t="s">
        <v>2623</v>
      </c>
      <c r="H629" s="103"/>
      <c r="I629" s="103"/>
      <c r="J629" s="103"/>
      <c r="K629" s="190"/>
      <c r="L629" s="104">
        <v>48.6</v>
      </c>
    </row>
    <row r="630" spans="1:12" ht="18.75" customHeight="1" x14ac:dyDescent="0.3">
      <c r="A630" s="328"/>
      <c r="B630" s="101" t="s">
        <v>4884</v>
      </c>
      <c r="C630" s="102" t="s">
        <v>4885</v>
      </c>
      <c r="D630" s="214" t="s">
        <v>4886</v>
      </c>
      <c r="E630" s="102" t="s">
        <v>5069</v>
      </c>
      <c r="F630" s="102"/>
      <c r="G630" s="103" t="s">
        <v>2619</v>
      </c>
      <c r="H630" s="103"/>
      <c r="I630" s="103"/>
      <c r="J630" s="103"/>
      <c r="K630" s="190"/>
      <c r="L630" s="104">
        <v>48.4</v>
      </c>
    </row>
    <row r="631" spans="1:12" ht="18.75" customHeight="1" x14ac:dyDescent="0.3">
      <c r="A631" s="328"/>
      <c r="B631" s="101" t="s">
        <v>3101</v>
      </c>
      <c r="C631" s="102" t="s">
        <v>4887</v>
      </c>
      <c r="D631" s="214" t="s">
        <v>4888</v>
      </c>
      <c r="E631" s="102" t="s">
        <v>5070</v>
      </c>
      <c r="F631" s="102"/>
      <c r="G631" s="103" t="s">
        <v>2623</v>
      </c>
      <c r="H631" s="103"/>
      <c r="I631" s="103"/>
      <c r="J631" s="103"/>
      <c r="K631" s="190"/>
      <c r="L631" s="104">
        <v>60.8</v>
      </c>
    </row>
    <row r="632" spans="1:12" ht="18.75" customHeight="1" x14ac:dyDescent="0.3">
      <c r="A632" s="328"/>
      <c r="B632" s="101" t="s">
        <v>4889</v>
      </c>
      <c r="C632" s="102" t="s">
        <v>4890</v>
      </c>
      <c r="D632" s="214" t="s">
        <v>4891</v>
      </c>
      <c r="E632" s="102" t="s">
        <v>5071</v>
      </c>
      <c r="F632" s="102"/>
      <c r="G632" s="103" t="s">
        <v>2878</v>
      </c>
      <c r="H632" s="103"/>
      <c r="I632" s="103"/>
      <c r="J632" s="103"/>
      <c r="K632" s="190"/>
      <c r="L632" s="104">
        <v>105</v>
      </c>
    </row>
    <row r="633" spans="1:12" ht="18.75" customHeight="1" x14ac:dyDescent="0.3">
      <c r="A633" s="328"/>
      <c r="B633" s="101" t="s">
        <v>4892</v>
      </c>
      <c r="C633" s="102" t="s">
        <v>4893</v>
      </c>
      <c r="D633" s="214" t="s">
        <v>4894</v>
      </c>
      <c r="E633" s="102" t="s">
        <v>2651</v>
      </c>
      <c r="F633" s="102"/>
      <c r="G633" s="103" t="s">
        <v>2631</v>
      </c>
      <c r="H633" s="103"/>
      <c r="I633" s="103"/>
      <c r="J633" s="103"/>
      <c r="K633" s="190"/>
      <c r="L633" s="104">
        <v>84.3</v>
      </c>
    </row>
    <row r="634" spans="1:12" ht="18.75" customHeight="1" x14ac:dyDescent="0.3">
      <c r="A634" s="328"/>
      <c r="B634" s="101" t="s">
        <v>4895</v>
      </c>
      <c r="C634" s="102" t="s">
        <v>4160</v>
      </c>
      <c r="D634" s="214" t="s">
        <v>4896</v>
      </c>
      <c r="E634" s="102" t="s">
        <v>5072</v>
      </c>
      <c r="F634" s="102"/>
      <c r="G634" s="103" t="s">
        <v>2619</v>
      </c>
      <c r="H634" s="103"/>
      <c r="I634" s="103"/>
      <c r="J634" s="103"/>
      <c r="K634" s="190"/>
      <c r="L634" s="104">
        <v>77.599999999999994</v>
      </c>
    </row>
    <row r="635" spans="1:12" ht="18.75" customHeight="1" x14ac:dyDescent="0.3">
      <c r="A635" s="328"/>
      <c r="B635" s="101" t="s">
        <v>4897</v>
      </c>
      <c r="C635" s="102" t="s">
        <v>665</v>
      </c>
      <c r="D635" s="214" t="s">
        <v>4898</v>
      </c>
      <c r="E635" s="102" t="s">
        <v>5073</v>
      </c>
      <c r="F635" s="102"/>
      <c r="G635" s="103" t="s">
        <v>2619</v>
      </c>
      <c r="H635" s="103"/>
      <c r="I635" s="103"/>
      <c r="J635" s="103"/>
      <c r="K635" s="190"/>
      <c r="L635" s="104">
        <v>79.2</v>
      </c>
    </row>
    <row r="636" spans="1:12" ht="18.75" customHeight="1" x14ac:dyDescent="0.3">
      <c r="A636" s="328"/>
      <c r="B636" s="101" t="s">
        <v>3437</v>
      </c>
      <c r="C636" s="102" t="s">
        <v>4899</v>
      </c>
      <c r="D636" s="214" t="s">
        <v>4900</v>
      </c>
      <c r="E636" s="102" t="s">
        <v>5074</v>
      </c>
      <c r="F636" s="102"/>
      <c r="G636" s="103" t="s">
        <v>2860</v>
      </c>
      <c r="H636" s="103"/>
      <c r="I636" s="103"/>
      <c r="J636" s="103"/>
      <c r="K636" s="190"/>
      <c r="L636" s="104">
        <v>152.83000000000001</v>
      </c>
    </row>
    <row r="637" spans="1:12" ht="18.75" customHeight="1" x14ac:dyDescent="0.3">
      <c r="A637" s="328"/>
      <c r="B637" s="101" t="s">
        <v>3101</v>
      </c>
      <c r="C637" s="102" t="s">
        <v>4887</v>
      </c>
      <c r="D637" s="214" t="s">
        <v>4901</v>
      </c>
      <c r="E637" s="102" t="s">
        <v>5075</v>
      </c>
      <c r="F637" s="102"/>
      <c r="G637" s="103" t="s">
        <v>2619</v>
      </c>
      <c r="H637" s="103"/>
      <c r="I637" s="103"/>
      <c r="J637" s="103"/>
      <c r="K637" s="190"/>
      <c r="L637" s="104">
        <v>55</v>
      </c>
    </row>
    <row r="638" spans="1:12" ht="18.75" customHeight="1" x14ac:dyDescent="0.3">
      <c r="A638" s="328"/>
      <c r="B638" s="101" t="s">
        <v>4902</v>
      </c>
      <c r="C638" s="102" t="s">
        <v>4903</v>
      </c>
      <c r="D638" s="214" t="s">
        <v>4904</v>
      </c>
      <c r="E638" s="102" t="s">
        <v>5076</v>
      </c>
      <c r="F638" s="102"/>
      <c r="G638" s="103" t="s">
        <v>2619</v>
      </c>
      <c r="H638" s="103"/>
      <c r="I638" s="103"/>
      <c r="J638" s="103"/>
      <c r="K638" s="190"/>
      <c r="L638" s="104">
        <v>53.09</v>
      </c>
    </row>
    <row r="639" spans="1:12" ht="18.75" customHeight="1" x14ac:dyDescent="0.3">
      <c r="A639" s="328"/>
      <c r="B639" s="101" t="s">
        <v>4905</v>
      </c>
      <c r="C639" s="102" t="s">
        <v>4906</v>
      </c>
      <c r="D639" s="214" t="s">
        <v>4907</v>
      </c>
      <c r="E639" s="102" t="s">
        <v>5077</v>
      </c>
      <c r="F639" s="102"/>
      <c r="G639" s="103" t="s">
        <v>2852</v>
      </c>
      <c r="H639" s="103"/>
      <c r="I639" s="103"/>
      <c r="J639" s="103"/>
      <c r="K639" s="190"/>
      <c r="L639" s="104">
        <v>47.8</v>
      </c>
    </row>
    <row r="640" spans="1:12" ht="18.75" customHeight="1" x14ac:dyDescent="0.3">
      <c r="A640" s="328"/>
      <c r="B640" s="101" t="s">
        <v>4908</v>
      </c>
      <c r="C640" s="102" t="s">
        <v>4909</v>
      </c>
      <c r="D640" s="214" t="s">
        <v>4910</v>
      </c>
      <c r="E640" s="102" t="s">
        <v>5078</v>
      </c>
      <c r="F640" s="102"/>
      <c r="G640" s="103" t="s">
        <v>2852</v>
      </c>
      <c r="H640" s="103"/>
      <c r="I640" s="103"/>
      <c r="J640" s="103"/>
      <c r="K640" s="190"/>
      <c r="L640" s="104">
        <v>57.75</v>
      </c>
    </row>
    <row r="641" spans="1:12" ht="18.75" customHeight="1" x14ac:dyDescent="0.3">
      <c r="A641" s="328"/>
      <c r="B641" s="101" t="s">
        <v>4911</v>
      </c>
      <c r="C641" s="102" t="s">
        <v>4912</v>
      </c>
      <c r="D641" s="214" t="s">
        <v>4913</v>
      </c>
      <c r="E641" s="102" t="s">
        <v>5079</v>
      </c>
      <c r="F641" s="102"/>
      <c r="G641" s="103" t="s">
        <v>2623</v>
      </c>
      <c r="H641" s="103"/>
      <c r="I641" s="103"/>
      <c r="J641" s="103"/>
      <c r="K641" s="190"/>
      <c r="L641" s="104">
        <v>26.65</v>
      </c>
    </row>
    <row r="642" spans="1:12" ht="18.75" customHeight="1" x14ac:dyDescent="0.3">
      <c r="A642" s="328"/>
      <c r="B642" s="101" t="s">
        <v>4224</v>
      </c>
      <c r="C642" s="102" t="s">
        <v>4914</v>
      </c>
      <c r="D642" s="214" t="s">
        <v>4915</v>
      </c>
      <c r="E642" s="102" t="s">
        <v>5080</v>
      </c>
      <c r="F642" s="102"/>
      <c r="G642" s="103" t="s">
        <v>2619</v>
      </c>
      <c r="H642" s="103"/>
      <c r="I642" s="103"/>
      <c r="J642" s="103"/>
      <c r="K642" s="190"/>
      <c r="L642" s="104">
        <v>74.38</v>
      </c>
    </row>
    <row r="643" spans="1:12" ht="18.75" customHeight="1" x14ac:dyDescent="0.3">
      <c r="A643" s="328"/>
      <c r="B643" s="101" t="s">
        <v>4916</v>
      </c>
      <c r="C643" s="102" t="s">
        <v>4917</v>
      </c>
      <c r="D643" s="214" t="s">
        <v>4918</v>
      </c>
      <c r="E643" s="102" t="s">
        <v>2548</v>
      </c>
      <c r="F643" s="102"/>
      <c r="G643" s="103" t="s">
        <v>2836</v>
      </c>
      <c r="H643" s="103"/>
      <c r="I643" s="103"/>
      <c r="J643" s="103"/>
      <c r="K643" s="190"/>
      <c r="L643" s="104">
        <v>53.43</v>
      </c>
    </row>
    <row r="644" spans="1:12" ht="18.75" customHeight="1" x14ac:dyDescent="0.3">
      <c r="A644" s="328"/>
      <c r="B644" s="101" t="s">
        <v>4919</v>
      </c>
      <c r="C644" s="102" t="s">
        <v>4920</v>
      </c>
      <c r="D644" s="214" t="s">
        <v>4921</v>
      </c>
      <c r="E644" s="102" t="s">
        <v>5081</v>
      </c>
      <c r="F644" s="102"/>
      <c r="G644" s="103" t="s">
        <v>2619</v>
      </c>
      <c r="H644" s="103"/>
      <c r="I644" s="103"/>
      <c r="J644" s="103"/>
      <c r="K644" s="190"/>
      <c r="L644" s="104">
        <v>63.41</v>
      </c>
    </row>
    <row r="645" spans="1:12" ht="18.75" customHeight="1" x14ac:dyDescent="0.3">
      <c r="A645" s="328"/>
      <c r="B645" s="101" t="s">
        <v>4922</v>
      </c>
      <c r="C645" s="102" t="s">
        <v>4923</v>
      </c>
      <c r="D645" s="214" t="s">
        <v>4924</v>
      </c>
      <c r="E645" s="102" t="s">
        <v>5082</v>
      </c>
      <c r="F645" s="102"/>
      <c r="G645" s="103" t="s">
        <v>2619</v>
      </c>
      <c r="H645" s="103"/>
      <c r="I645" s="103"/>
      <c r="J645" s="103"/>
      <c r="K645" s="190"/>
      <c r="L645" s="104">
        <v>64.3</v>
      </c>
    </row>
    <row r="646" spans="1:12" ht="18.75" customHeight="1" x14ac:dyDescent="0.3">
      <c r="A646" s="328"/>
      <c r="B646" s="101" t="s">
        <v>4925</v>
      </c>
      <c r="C646" s="102" t="s">
        <v>4926</v>
      </c>
      <c r="D646" s="214" t="s">
        <v>4927</v>
      </c>
      <c r="E646" s="102" t="s">
        <v>5083</v>
      </c>
      <c r="F646" s="102"/>
      <c r="G646" s="103" t="s">
        <v>2619</v>
      </c>
      <c r="H646" s="103"/>
      <c r="I646" s="103"/>
      <c r="J646" s="103"/>
      <c r="K646" s="190"/>
      <c r="L646" s="104">
        <v>48.66</v>
      </c>
    </row>
    <row r="647" spans="1:12" ht="18.75" customHeight="1" x14ac:dyDescent="0.3">
      <c r="A647" s="328"/>
      <c r="B647" s="101" t="s">
        <v>4928</v>
      </c>
      <c r="C647" s="102" t="s">
        <v>4929</v>
      </c>
      <c r="D647" s="214" t="s">
        <v>4930</v>
      </c>
      <c r="E647" s="102" t="s">
        <v>5084</v>
      </c>
      <c r="F647" s="102"/>
      <c r="G647" s="103" t="s">
        <v>2975</v>
      </c>
      <c r="H647" s="103"/>
      <c r="I647" s="103"/>
      <c r="J647" s="103"/>
      <c r="K647" s="190"/>
      <c r="L647" s="104">
        <v>94.86</v>
      </c>
    </row>
    <row r="648" spans="1:12" ht="18.75" customHeight="1" x14ac:dyDescent="0.3">
      <c r="A648" s="328"/>
      <c r="B648" s="101" t="s">
        <v>4931</v>
      </c>
      <c r="C648" s="102" t="s">
        <v>2680</v>
      </c>
      <c r="D648" s="214" t="s">
        <v>4932</v>
      </c>
      <c r="E648" s="102" t="s">
        <v>5085</v>
      </c>
      <c r="F648" s="102"/>
      <c r="G648" s="103" t="s">
        <v>2619</v>
      </c>
      <c r="H648" s="103"/>
      <c r="I648" s="103"/>
      <c r="J648" s="103"/>
      <c r="K648" s="190"/>
      <c r="L648" s="104">
        <v>60.46</v>
      </c>
    </row>
    <row r="649" spans="1:12" ht="18.75" customHeight="1" x14ac:dyDescent="0.3">
      <c r="A649" s="328"/>
      <c r="B649" s="101" t="s">
        <v>4933</v>
      </c>
      <c r="C649" s="102" t="s">
        <v>4934</v>
      </c>
      <c r="D649" s="214" t="s">
        <v>4935</v>
      </c>
      <c r="E649" s="102" t="s">
        <v>5086</v>
      </c>
      <c r="F649" s="102"/>
      <c r="G649" s="103" t="s">
        <v>2852</v>
      </c>
      <c r="H649" s="103"/>
      <c r="I649" s="103"/>
      <c r="J649" s="103"/>
      <c r="K649" s="190"/>
      <c r="L649" s="104">
        <v>45.54</v>
      </c>
    </row>
    <row r="650" spans="1:12" ht="18.75" customHeight="1" x14ac:dyDescent="0.3">
      <c r="A650" s="328"/>
      <c r="B650" s="101" t="s">
        <v>3429</v>
      </c>
      <c r="C650" s="102" t="s">
        <v>4936</v>
      </c>
      <c r="D650" s="214" t="s">
        <v>4937</v>
      </c>
      <c r="E650" s="102" t="s">
        <v>5087</v>
      </c>
      <c r="F650" s="102"/>
      <c r="G650" s="103" t="s">
        <v>2878</v>
      </c>
      <c r="H650" s="103"/>
      <c r="I650" s="103"/>
      <c r="J650" s="103"/>
      <c r="K650" s="190"/>
      <c r="L650" s="104">
        <v>32.299999999999997</v>
      </c>
    </row>
    <row r="651" spans="1:12" ht="18.75" customHeight="1" x14ac:dyDescent="0.3">
      <c r="A651" s="328"/>
      <c r="B651" s="101" t="s">
        <v>4191</v>
      </c>
      <c r="C651" s="102" t="s">
        <v>4938</v>
      </c>
      <c r="D651" s="214" t="s">
        <v>4939</v>
      </c>
      <c r="E651" s="102" t="s">
        <v>5088</v>
      </c>
      <c r="F651" s="102"/>
      <c r="G651" s="103" t="s">
        <v>2852</v>
      </c>
      <c r="H651" s="103"/>
      <c r="I651" s="103"/>
      <c r="J651" s="103"/>
      <c r="K651" s="190"/>
      <c r="L651" s="104">
        <v>40.950000000000003</v>
      </c>
    </row>
    <row r="652" spans="1:12" ht="18.75" customHeight="1" x14ac:dyDescent="0.3">
      <c r="A652" s="328"/>
      <c r="B652" s="101" t="s">
        <v>4940</v>
      </c>
      <c r="C652" s="102" t="s">
        <v>4941</v>
      </c>
      <c r="D652" s="214" t="s">
        <v>4942</v>
      </c>
      <c r="E652" s="102" t="s">
        <v>5089</v>
      </c>
      <c r="F652" s="102"/>
      <c r="G652" s="103" t="s">
        <v>2895</v>
      </c>
      <c r="H652" s="103"/>
      <c r="I652" s="103"/>
      <c r="J652" s="103"/>
      <c r="K652" s="190"/>
      <c r="L652" s="104">
        <v>40.72</v>
      </c>
    </row>
    <row r="653" spans="1:12" ht="18.75" customHeight="1" x14ac:dyDescent="0.3">
      <c r="A653" s="328"/>
      <c r="B653" s="101" t="s">
        <v>4943</v>
      </c>
      <c r="C653" s="102" t="s">
        <v>4944</v>
      </c>
      <c r="D653" s="214" t="s">
        <v>4945</v>
      </c>
      <c r="E653" s="102" t="s">
        <v>5090</v>
      </c>
      <c r="F653" s="102"/>
      <c r="G653" s="103" t="s">
        <v>2623</v>
      </c>
      <c r="H653" s="103"/>
      <c r="I653" s="103"/>
      <c r="J653" s="103"/>
      <c r="K653" s="190"/>
      <c r="L653" s="104">
        <v>73.349999999999994</v>
      </c>
    </row>
    <row r="654" spans="1:12" ht="18.75" customHeight="1" x14ac:dyDescent="0.3">
      <c r="A654" s="328"/>
      <c r="B654" s="101" t="s">
        <v>4946</v>
      </c>
      <c r="C654" s="102" t="s">
        <v>4947</v>
      </c>
      <c r="D654" s="214" t="s">
        <v>4948</v>
      </c>
      <c r="E654" s="102" t="s">
        <v>5091</v>
      </c>
      <c r="F654" s="102"/>
      <c r="G654" s="103" t="s">
        <v>2895</v>
      </c>
      <c r="H654" s="103"/>
      <c r="I654" s="103"/>
      <c r="J654" s="103"/>
      <c r="K654" s="190"/>
      <c r="L654" s="104">
        <v>82</v>
      </c>
    </row>
    <row r="655" spans="1:12" ht="18.75" customHeight="1" x14ac:dyDescent="0.3">
      <c r="A655" s="328"/>
      <c r="B655" s="101" t="s">
        <v>4949</v>
      </c>
      <c r="C655" s="102" t="s">
        <v>4950</v>
      </c>
      <c r="D655" s="214" t="s">
        <v>4951</v>
      </c>
      <c r="E655" s="102" t="s">
        <v>5092</v>
      </c>
      <c r="F655" s="102"/>
      <c r="G655" s="103" t="s">
        <v>2619</v>
      </c>
      <c r="H655" s="103"/>
      <c r="I655" s="103"/>
      <c r="J655" s="103"/>
      <c r="K655" s="190"/>
      <c r="L655" s="104">
        <v>72.44</v>
      </c>
    </row>
    <row r="656" spans="1:12" ht="18.75" customHeight="1" x14ac:dyDescent="0.3">
      <c r="A656" s="328"/>
      <c r="B656" s="101" t="s">
        <v>4952</v>
      </c>
      <c r="C656" s="102" t="s">
        <v>4953</v>
      </c>
      <c r="D656" s="214" t="s">
        <v>4954</v>
      </c>
      <c r="E656" s="102" t="s">
        <v>5093</v>
      </c>
      <c r="F656" s="102"/>
      <c r="G656" s="103" t="s">
        <v>2895</v>
      </c>
      <c r="H656" s="103"/>
      <c r="I656" s="103"/>
      <c r="J656" s="103"/>
      <c r="K656" s="190"/>
      <c r="L656" s="104">
        <v>48.23</v>
      </c>
    </row>
    <row r="657" spans="1:12" ht="18.75" customHeight="1" x14ac:dyDescent="0.3">
      <c r="A657" s="328"/>
      <c r="B657" s="101" t="s">
        <v>4955</v>
      </c>
      <c r="C657" s="102" t="s">
        <v>4956</v>
      </c>
      <c r="D657" s="214" t="s">
        <v>4957</v>
      </c>
      <c r="E657" s="102" t="s">
        <v>5094</v>
      </c>
      <c r="F657" s="102"/>
      <c r="G657" s="103" t="s">
        <v>2753</v>
      </c>
      <c r="H657" s="103"/>
      <c r="I657" s="103"/>
      <c r="J657" s="103"/>
      <c r="K657" s="190"/>
      <c r="L657" s="104">
        <v>103.03</v>
      </c>
    </row>
    <row r="658" spans="1:12" ht="18.75" customHeight="1" x14ac:dyDescent="0.3">
      <c r="A658" s="328"/>
      <c r="B658" s="101" t="s">
        <v>4958</v>
      </c>
      <c r="C658" s="102" t="s">
        <v>4097</v>
      </c>
      <c r="D658" s="214" t="s">
        <v>4959</v>
      </c>
      <c r="E658" s="102" t="s">
        <v>5095</v>
      </c>
      <c r="F658" s="102"/>
      <c r="G658" s="103" t="s">
        <v>2975</v>
      </c>
      <c r="H658" s="103"/>
      <c r="I658" s="103"/>
      <c r="J658" s="103"/>
      <c r="K658" s="190"/>
      <c r="L658" s="104">
        <v>67.959999999999994</v>
      </c>
    </row>
    <row r="659" spans="1:12" ht="18.75" customHeight="1" x14ac:dyDescent="0.3">
      <c r="A659" s="328"/>
      <c r="B659" s="101" t="s">
        <v>3897</v>
      </c>
      <c r="C659" s="102" t="s">
        <v>4960</v>
      </c>
      <c r="D659" s="214" t="s">
        <v>4961</v>
      </c>
      <c r="E659" s="102" t="s">
        <v>5096</v>
      </c>
      <c r="F659" s="102"/>
      <c r="G659" s="103" t="s">
        <v>2619</v>
      </c>
      <c r="H659" s="103"/>
      <c r="I659" s="103"/>
      <c r="J659" s="103"/>
      <c r="K659" s="190"/>
      <c r="L659" s="104">
        <v>70.510000000000005</v>
      </c>
    </row>
    <row r="660" spans="1:12" ht="18.75" customHeight="1" x14ac:dyDescent="0.3">
      <c r="A660" s="328"/>
      <c r="B660" s="101" t="s">
        <v>4962</v>
      </c>
      <c r="C660" s="102" t="s">
        <v>4963</v>
      </c>
      <c r="D660" s="214" t="s">
        <v>4964</v>
      </c>
      <c r="E660" s="102" t="s">
        <v>5097</v>
      </c>
      <c r="F660" s="102"/>
      <c r="G660" s="103" t="s">
        <v>2619</v>
      </c>
      <c r="H660" s="103"/>
      <c r="I660" s="103"/>
      <c r="J660" s="103"/>
      <c r="K660" s="190"/>
      <c r="L660" s="104">
        <v>28.7</v>
      </c>
    </row>
    <row r="661" spans="1:12" ht="18.75" customHeight="1" x14ac:dyDescent="0.3">
      <c r="A661" s="328"/>
      <c r="B661" s="101" t="s">
        <v>4965</v>
      </c>
      <c r="C661" s="102" t="s">
        <v>2351</v>
      </c>
      <c r="D661" s="214" t="s">
        <v>4966</v>
      </c>
      <c r="E661" s="102" t="s">
        <v>5098</v>
      </c>
      <c r="F661" s="102"/>
      <c r="G661" s="103" t="s">
        <v>2619</v>
      </c>
      <c r="H661" s="103"/>
      <c r="I661" s="103"/>
      <c r="J661" s="103"/>
      <c r="K661" s="190"/>
      <c r="L661" s="104">
        <v>96.35</v>
      </c>
    </row>
    <row r="662" spans="1:12" ht="18.75" customHeight="1" x14ac:dyDescent="0.3">
      <c r="A662" s="328"/>
      <c r="B662" s="101" t="s">
        <v>4967</v>
      </c>
      <c r="C662" s="102" t="s">
        <v>4968</v>
      </c>
      <c r="D662" s="214" t="s">
        <v>4969</v>
      </c>
      <c r="E662" s="102" t="s">
        <v>2651</v>
      </c>
      <c r="F662" s="102"/>
      <c r="G662" s="103" t="s">
        <v>2619</v>
      </c>
      <c r="H662" s="103"/>
      <c r="I662" s="103"/>
      <c r="J662" s="103"/>
      <c r="K662" s="190"/>
      <c r="L662" s="104">
        <v>55.7</v>
      </c>
    </row>
    <row r="663" spans="1:12" ht="18.75" customHeight="1" x14ac:dyDescent="0.3">
      <c r="A663" s="328"/>
      <c r="B663" s="101" t="s">
        <v>4970</v>
      </c>
      <c r="C663" s="102" t="s">
        <v>4971</v>
      </c>
      <c r="D663" s="214" t="s">
        <v>4972</v>
      </c>
      <c r="E663" s="102" t="s">
        <v>5099</v>
      </c>
      <c r="F663" s="102"/>
      <c r="G663" s="103" t="s">
        <v>2857</v>
      </c>
      <c r="H663" s="103"/>
      <c r="I663" s="103"/>
      <c r="J663" s="103"/>
      <c r="K663" s="190"/>
      <c r="L663" s="104">
        <v>34.56</v>
      </c>
    </row>
    <row r="664" spans="1:12" ht="18.75" customHeight="1" x14ac:dyDescent="0.3">
      <c r="A664" s="328"/>
      <c r="B664" s="101" t="s">
        <v>3152</v>
      </c>
      <c r="C664" s="102" t="s">
        <v>4973</v>
      </c>
      <c r="D664" s="214" t="s">
        <v>4972</v>
      </c>
      <c r="E664" s="102" t="s">
        <v>5100</v>
      </c>
      <c r="F664" s="102"/>
      <c r="G664" s="103" t="s">
        <v>2878</v>
      </c>
      <c r="H664" s="103"/>
      <c r="I664" s="103"/>
      <c r="J664" s="103"/>
      <c r="K664" s="190"/>
      <c r="L664" s="104">
        <v>49.92</v>
      </c>
    </row>
    <row r="665" spans="1:12" ht="18.75" customHeight="1" x14ac:dyDescent="0.3">
      <c r="A665" s="328"/>
      <c r="B665" s="101" t="s">
        <v>4974</v>
      </c>
      <c r="C665" s="102" t="s">
        <v>4975</v>
      </c>
      <c r="D665" s="214" t="s">
        <v>4976</v>
      </c>
      <c r="E665" s="102" t="s">
        <v>5101</v>
      </c>
      <c r="F665" s="102"/>
      <c r="G665" s="103" t="s">
        <v>2619</v>
      </c>
      <c r="H665" s="103"/>
      <c r="I665" s="103"/>
      <c r="J665" s="103"/>
      <c r="K665" s="190"/>
      <c r="L665" s="104">
        <v>82.06</v>
      </c>
    </row>
    <row r="666" spans="1:12" ht="18.75" customHeight="1" x14ac:dyDescent="0.3">
      <c r="A666" s="328"/>
      <c r="B666" s="101" t="s">
        <v>4977</v>
      </c>
      <c r="C666" s="102" t="s">
        <v>4978</v>
      </c>
      <c r="D666" s="214" t="s">
        <v>4979</v>
      </c>
      <c r="E666" s="102" t="s">
        <v>5102</v>
      </c>
      <c r="F666" s="102"/>
      <c r="G666" s="103" t="s">
        <v>2878</v>
      </c>
      <c r="H666" s="103"/>
      <c r="I666" s="103"/>
      <c r="J666" s="103"/>
      <c r="K666" s="190"/>
      <c r="L666" s="104">
        <v>86</v>
      </c>
    </row>
    <row r="667" spans="1:12" ht="18.75" customHeight="1" x14ac:dyDescent="0.3">
      <c r="A667" s="328"/>
      <c r="B667" s="101" t="s">
        <v>4980</v>
      </c>
      <c r="C667" s="102" t="s">
        <v>4981</v>
      </c>
      <c r="D667" s="214" t="s">
        <v>4982</v>
      </c>
      <c r="E667" s="102" t="s">
        <v>5103</v>
      </c>
      <c r="F667" s="102"/>
      <c r="G667" s="103" t="s">
        <v>2619</v>
      </c>
      <c r="H667" s="103"/>
      <c r="I667" s="103"/>
      <c r="J667" s="103"/>
      <c r="K667" s="190"/>
      <c r="L667" s="104">
        <v>89.95</v>
      </c>
    </row>
    <row r="668" spans="1:12" ht="18.75" customHeight="1" x14ac:dyDescent="0.3">
      <c r="A668" s="328"/>
      <c r="B668" s="101" t="s">
        <v>4983</v>
      </c>
      <c r="C668" s="102" t="s">
        <v>4984</v>
      </c>
      <c r="D668" s="214" t="s">
        <v>4985</v>
      </c>
      <c r="E668" s="102" t="s">
        <v>5104</v>
      </c>
      <c r="F668" s="102"/>
      <c r="G668" s="103" t="s">
        <v>2753</v>
      </c>
      <c r="H668" s="103"/>
      <c r="I668" s="103"/>
      <c r="J668" s="103"/>
      <c r="K668" s="190"/>
      <c r="L668" s="104">
        <v>98</v>
      </c>
    </row>
    <row r="669" spans="1:12" ht="18.75" customHeight="1" x14ac:dyDescent="0.3">
      <c r="A669" s="328"/>
      <c r="B669" s="101" t="s">
        <v>4986</v>
      </c>
      <c r="C669" s="102" t="s">
        <v>4987</v>
      </c>
      <c r="D669" s="214" t="s">
        <v>4988</v>
      </c>
      <c r="E669" s="102" t="s">
        <v>5105</v>
      </c>
      <c r="F669" s="102"/>
      <c r="G669" s="103" t="s">
        <v>2619</v>
      </c>
      <c r="H669" s="103"/>
      <c r="I669" s="103"/>
      <c r="J669" s="103"/>
      <c r="K669" s="190"/>
      <c r="L669" s="104">
        <v>167.6</v>
      </c>
    </row>
    <row r="670" spans="1:12" ht="18.75" customHeight="1" x14ac:dyDescent="0.3">
      <c r="A670" s="328"/>
      <c r="B670" s="101" t="s">
        <v>4989</v>
      </c>
      <c r="C670" s="102" t="s">
        <v>4990</v>
      </c>
      <c r="D670" s="214" t="s">
        <v>4991</v>
      </c>
      <c r="E670" s="102" t="s">
        <v>5106</v>
      </c>
      <c r="F670" s="102"/>
      <c r="G670" s="103" t="s">
        <v>2619</v>
      </c>
      <c r="H670" s="103"/>
      <c r="I670" s="103"/>
      <c r="J670" s="103"/>
      <c r="K670" s="190"/>
      <c r="L670" s="104">
        <v>89.34</v>
      </c>
    </row>
    <row r="671" spans="1:12" ht="18.75" customHeight="1" x14ac:dyDescent="0.3">
      <c r="A671" s="328"/>
      <c r="B671" s="101" t="s">
        <v>4992</v>
      </c>
      <c r="C671" s="102" t="s">
        <v>4993</v>
      </c>
      <c r="D671" s="214" t="s">
        <v>4994</v>
      </c>
      <c r="E671" s="102" t="s">
        <v>5107</v>
      </c>
      <c r="F671" s="102"/>
      <c r="G671" s="103" t="s">
        <v>2619</v>
      </c>
      <c r="H671" s="103"/>
      <c r="I671" s="103"/>
      <c r="J671" s="103"/>
      <c r="K671" s="190"/>
      <c r="L671" s="104">
        <v>194.04</v>
      </c>
    </row>
    <row r="672" spans="1:12" ht="18.75" customHeight="1" x14ac:dyDescent="0.3">
      <c r="A672" s="328"/>
      <c r="B672" s="101" t="s">
        <v>4995</v>
      </c>
      <c r="C672" s="102" t="s">
        <v>2447</v>
      </c>
      <c r="D672" s="214" t="s">
        <v>4996</v>
      </c>
      <c r="E672" s="102" t="s">
        <v>5108</v>
      </c>
      <c r="F672" s="102"/>
      <c r="G672" s="103" t="s">
        <v>2762</v>
      </c>
      <c r="H672" s="103"/>
      <c r="I672" s="103"/>
      <c r="J672" s="103"/>
      <c r="K672" s="190"/>
      <c r="L672" s="104">
        <v>97.94</v>
      </c>
    </row>
    <row r="673" spans="1:12" ht="18.75" customHeight="1" x14ac:dyDescent="0.3">
      <c r="A673" s="328"/>
      <c r="B673" s="101" t="s">
        <v>3386</v>
      </c>
      <c r="C673" s="102" t="s">
        <v>4997</v>
      </c>
      <c r="D673" s="214" t="s">
        <v>4998</v>
      </c>
      <c r="E673" s="102" t="s">
        <v>5109</v>
      </c>
      <c r="F673" s="102"/>
      <c r="G673" s="103" t="s">
        <v>2619</v>
      </c>
      <c r="H673" s="103"/>
      <c r="I673" s="103"/>
      <c r="J673" s="103"/>
      <c r="K673" s="190"/>
      <c r="L673" s="104">
        <v>26.18</v>
      </c>
    </row>
    <row r="674" spans="1:12" ht="18.75" customHeight="1" x14ac:dyDescent="0.3">
      <c r="A674" s="328"/>
      <c r="B674" s="101" t="s">
        <v>4999</v>
      </c>
      <c r="C674" s="102" t="s">
        <v>5000</v>
      </c>
      <c r="D674" s="214" t="s">
        <v>5001</v>
      </c>
      <c r="E674" s="102" t="s">
        <v>5110</v>
      </c>
      <c r="F674" s="102"/>
      <c r="G674" s="103" t="s">
        <v>2619</v>
      </c>
      <c r="H674" s="103"/>
      <c r="I674" s="103"/>
      <c r="J674" s="103"/>
      <c r="K674" s="190"/>
      <c r="L674" s="104">
        <v>51.31</v>
      </c>
    </row>
    <row r="675" spans="1:12" ht="18.75" customHeight="1" x14ac:dyDescent="0.3">
      <c r="A675" s="328"/>
      <c r="B675" s="101" t="s">
        <v>5002</v>
      </c>
      <c r="C675" s="102" t="s">
        <v>5003</v>
      </c>
      <c r="D675" s="214" t="s">
        <v>5004</v>
      </c>
      <c r="E675" s="102" t="s">
        <v>5111</v>
      </c>
      <c r="F675" s="102"/>
      <c r="G675" s="103" t="s">
        <v>2619</v>
      </c>
      <c r="H675" s="103"/>
      <c r="I675" s="103"/>
      <c r="J675" s="103"/>
      <c r="K675" s="190"/>
      <c r="L675" s="104">
        <v>196.8</v>
      </c>
    </row>
    <row r="676" spans="1:12" ht="18.75" customHeight="1" x14ac:dyDescent="0.3">
      <c r="A676" s="328"/>
      <c r="B676" s="101" t="s">
        <v>5005</v>
      </c>
      <c r="C676" s="102" t="s">
        <v>5006</v>
      </c>
      <c r="D676" s="214" t="s">
        <v>5004</v>
      </c>
      <c r="E676" s="102" t="s">
        <v>5053</v>
      </c>
      <c r="F676" s="102"/>
      <c r="G676" s="103" t="s">
        <v>2619</v>
      </c>
      <c r="H676" s="103"/>
      <c r="I676" s="103"/>
      <c r="J676" s="103"/>
      <c r="K676" s="190"/>
      <c r="L676" s="104">
        <v>34</v>
      </c>
    </row>
    <row r="677" spans="1:12" ht="18.75" customHeight="1" x14ac:dyDescent="0.3">
      <c r="A677" s="328"/>
      <c r="B677" s="101" t="s">
        <v>5007</v>
      </c>
      <c r="C677" s="102" t="s">
        <v>5008</v>
      </c>
      <c r="D677" s="214" t="s">
        <v>5009</v>
      </c>
      <c r="E677" s="102" t="s">
        <v>5112</v>
      </c>
      <c r="F677" s="102"/>
      <c r="G677" s="103" t="s">
        <v>2619</v>
      </c>
      <c r="H677" s="103"/>
      <c r="I677" s="103"/>
      <c r="J677" s="103"/>
      <c r="K677" s="190"/>
      <c r="L677" s="104">
        <v>154.21</v>
      </c>
    </row>
    <row r="678" spans="1:12" ht="18.75" customHeight="1" x14ac:dyDescent="0.3">
      <c r="A678" s="328"/>
      <c r="B678" s="101" t="s">
        <v>5010</v>
      </c>
      <c r="C678" s="102" t="s">
        <v>5011</v>
      </c>
      <c r="D678" s="214" t="s">
        <v>5012</v>
      </c>
      <c r="E678" s="102" t="s">
        <v>5113</v>
      </c>
      <c r="F678" s="102"/>
      <c r="G678" s="103" t="s">
        <v>2619</v>
      </c>
      <c r="H678" s="103"/>
      <c r="I678" s="103"/>
      <c r="J678" s="103"/>
      <c r="K678" s="190"/>
      <c r="L678" s="104">
        <v>79.67</v>
      </c>
    </row>
    <row r="679" spans="1:12" ht="18.75" customHeight="1" x14ac:dyDescent="0.3">
      <c r="A679" s="328"/>
      <c r="B679" s="101" t="s">
        <v>5013</v>
      </c>
      <c r="C679" s="102" t="s">
        <v>5014</v>
      </c>
      <c r="D679" s="214" t="s">
        <v>5015</v>
      </c>
      <c r="E679" s="102" t="s">
        <v>5114</v>
      </c>
      <c r="F679" s="102"/>
      <c r="G679" s="103" t="s">
        <v>2619</v>
      </c>
      <c r="H679" s="103"/>
      <c r="I679" s="103"/>
      <c r="J679" s="103"/>
      <c r="K679" s="190"/>
      <c r="L679" s="104">
        <v>23.68</v>
      </c>
    </row>
    <row r="680" spans="1:12" ht="18.75" customHeight="1" x14ac:dyDescent="0.3">
      <c r="A680" s="328"/>
      <c r="B680" s="101" t="s">
        <v>5016</v>
      </c>
      <c r="C680" s="102" t="s">
        <v>3596</v>
      </c>
      <c r="D680" s="214" t="s">
        <v>5017</v>
      </c>
      <c r="E680" s="102" t="s">
        <v>5115</v>
      </c>
      <c r="F680" s="102"/>
      <c r="G680" s="103" t="s">
        <v>2878</v>
      </c>
      <c r="H680" s="103"/>
      <c r="I680" s="103"/>
      <c r="J680" s="103"/>
      <c r="K680" s="190"/>
      <c r="L680" s="104">
        <v>25.65</v>
      </c>
    </row>
    <row r="681" spans="1:12" ht="18.75" customHeight="1" x14ac:dyDescent="0.3">
      <c r="A681" s="328"/>
      <c r="B681" s="101" t="s">
        <v>5018</v>
      </c>
      <c r="C681" s="102" t="s">
        <v>5019</v>
      </c>
      <c r="D681" s="214" t="s">
        <v>5020</v>
      </c>
      <c r="E681" s="102" t="s">
        <v>5116</v>
      </c>
      <c r="F681" s="102"/>
      <c r="G681" s="103" t="s">
        <v>2619</v>
      </c>
      <c r="H681" s="103"/>
      <c r="I681" s="103"/>
      <c r="J681" s="103"/>
      <c r="K681" s="190"/>
      <c r="L681" s="104">
        <v>41.95</v>
      </c>
    </row>
    <row r="682" spans="1:12" ht="18.75" customHeight="1" x14ac:dyDescent="0.3">
      <c r="A682" s="328"/>
      <c r="B682" s="101" t="s">
        <v>4455</v>
      </c>
      <c r="C682" s="102" t="s">
        <v>5021</v>
      </c>
      <c r="D682" s="214" t="s">
        <v>5022</v>
      </c>
      <c r="E682" s="102" t="s">
        <v>5117</v>
      </c>
      <c r="F682" s="102"/>
      <c r="G682" s="103" t="s">
        <v>2619</v>
      </c>
      <c r="H682" s="103"/>
      <c r="I682" s="103"/>
      <c r="J682" s="103"/>
      <c r="K682" s="190"/>
      <c r="L682" s="104">
        <v>171.5</v>
      </c>
    </row>
    <row r="683" spans="1:12" ht="18.75" customHeight="1" x14ac:dyDescent="0.3">
      <c r="A683" s="328"/>
      <c r="B683" s="101" t="s">
        <v>5023</v>
      </c>
      <c r="C683" s="102" t="s">
        <v>5024</v>
      </c>
      <c r="D683" s="214" t="s">
        <v>5025</v>
      </c>
      <c r="E683" s="102" t="s">
        <v>5118</v>
      </c>
      <c r="F683" s="102"/>
      <c r="G683" s="103" t="s">
        <v>2619</v>
      </c>
      <c r="H683" s="103"/>
      <c r="I683" s="103"/>
      <c r="J683" s="103"/>
      <c r="K683" s="190"/>
      <c r="L683" s="104">
        <v>242.46</v>
      </c>
    </row>
    <row r="684" spans="1:12" ht="18.75" customHeight="1" x14ac:dyDescent="0.3">
      <c r="A684" s="328"/>
      <c r="B684" s="101" t="s">
        <v>2448</v>
      </c>
      <c r="C684" s="102" t="s">
        <v>2449</v>
      </c>
      <c r="D684" s="214" t="s">
        <v>5432</v>
      </c>
      <c r="E684" s="102" t="s">
        <v>5119</v>
      </c>
      <c r="F684" s="102"/>
      <c r="G684" s="103" t="s">
        <v>2619</v>
      </c>
      <c r="H684" s="103"/>
      <c r="I684" s="103"/>
      <c r="J684" s="103"/>
      <c r="K684" s="190"/>
      <c r="L684" s="104">
        <v>108</v>
      </c>
    </row>
    <row r="685" spans="1:12" ht="18.75" customHeight="1" x14ac:dyDescent="0.3">
      <c r="A685" s="328"/>
      <c r="B685" s="101" t="s">
        <v>5026</v>
      </c>
      <c r="C685" s="102" t="s">
        <v>5027</v>
      </c>
      <c r="D685" s="214" t="s">
        <v>5028</v>
      </c>
      <c r="E685" s="102" t="s">
        <v>5120</v>
      </c>
      <c r="F685" s="102"/>
      <c r="G685" s="103" t="s">
        <v>2619</v>
      </c>
      <c r="H685" s="103"/>
      <c r="I685" s="103"/>
      <c r="J685" s="103"/>
      <c r="K685" s="190"/>
      <c r="L685" s="104">
        <v>0</v>
      </c>
    </row>
    <row r="686" spans="1:12" ht="18.75" customHeight="1" x14ac:dyDescent="0.3">
      <c r="A686" s="328"/>
      <c r="B686" s="101" t="s">
        <v>5029</v>
      </c>
      <c r="C686" s="102" t="s">
        <v>5030</v>
      </c>
      <c r="D686" s="214" t="s">
        <v>5031</v>
      </c>
      <c r="E686" s="102" t="s">
        <v>5121</v>
      </c>
      <c r="F686" s="102"/>
      <c r="G686" s="103" t="s">
        <v>2619</v>
      </c>
      <c r="H686" s="103"/>
      <c r="I686" s="103"/>
      <c r="J686" s="103"/>
      <c r="K686" s="190"/>
      <c r="L686" s="104">
        <v>33.75</v>
      </c>
    </row>
    <row r="687" spans="1:12" ht="21.75" customHeight="1" x14ac:dyDescent="0.3">
      <c r="A687" s="310" t="s">
        <v>491</v>
      </c>
      <c r="B687" s="313" t="s">
        <v>2188</v>
      </c>
      <c r="C687" s="314"/>
      <c r="D687" s="314"/>
      <c r="E687" s="315"/>
      <c r="F687" s="179">
        <v>114</v>
      </c>
      <c r="G687" s="21">
        <f>SUM(G688:G801)</f>
        <v>0</v>
      </c>
      <c r="H687" s="21"/>
      <c r="I687" s="21">
        <f>SUM(I688:I801)</f>
        <v>0</v>
      </c>
      <c r="J687" s="21">
        <f>SUM(J688:J801)</f>
        <v>0</v>
      </c>
      <c r="K687" s="191"/>
      <c r="L687" s="149">
        <f>SUM(L688:L801)</f>
        <v>8271.31</v>
      </c>
    </row>
    <row r="688" spans="1:12" ht="18.75" customHeight="1" x14ac:dyDescent="0.3">
      <c r="A688" s="311"/>
      <c r="B688" s="139" t="s">
        <v>5137</v>
      </c>
      <c r="C688" s="140" t="s">
        <v>5138</v>
      </c>
      <c r="D688" s="215" t="s">
        <v>5431</v>
      </c>
      <c r="E688" s="140" t="s">
        <v>5433</v>
      </c>
      <c r="F688" s="140"/>
      <c r="G688" s="141" t="s">
        <v>2753</v>
      </c>
      <c r="H688" s="141"/>
      <c r="I688" s="141"/>
      <c r="J688" s="141"/>
      <c r="K688" s="192"/>
      <c r="L688" s="142">
        <v>75</v>
      </c>
    </row>
    <row r="689" spans="1:12" ht="18.75" customHeight="1" x14ac:dyDescent="0.3">
      <c r="A689" s="311"/>
      <c r="B689" s="139" t="s">
        <v>5139</v>
      </c>
      <c r="C689" s="140" t="s">
        <v>5140</v>
      </c>
      <c r="D689" s="215" t="s">
        <v>5430</v>
      </c>
      <c r="E689" s="140" t="s">
        <v>5434</v>
      </c>
      <c r="F689" s="140"/>
      <c r="G689" s="141" t="s">
        <v>2619</v>
      </c>
      <c r="H689" s="141"/>
      <c r="I689" s="141"/>
      <c r="J689" s="141"/>
      <c r="K689" s="192"/>
      <c r="L689" s="142">
        <v>39.4</v>
      </c>
    </row>
    <row r="690" spans="1:12" ht="18.75" customHeight="1" x14ac:dyDescent="0.3">
      <c r="A690" s="311"/>
      <c r="B690" s="139" t="s">
        <v>5141</v>
      </c>
      <c r="C690" s="140" t="s">
        <v>635</v>
      </c>
      <c r="D690" s="215" t="s">
        <v>5429</v>
      </c>
      <c r="E690" s="140" t="s">
        <v>2651</v>
      </c>
      <c r="F690" s="140"/>
      <c r="G690" s="141" t="s">
        <v>2619</v>
      </c>
      <c r="H690" s="141"/>
      <c r="I690" s="141"/>
      <c r="J690" s="141"/>
      <c r="K690" s="192"/>
      <c r="L690" s="142">
        <v>93.87</v>
      </c>
    </row>
    <row r="691" spans="1:12" ht="18.75" customHeight="1" x14ac:dyDescent="0.3">
      <c r="A691" s="311"/>
      <c r="B691" s="139" t="s">
        <v>1171</v>
      </c>
      <c r="C691" s="140" t="s">
        <v>5142</v>
      </c>
      <c r="D691" s="215" t="s">
        <v>5428</v>
      </c>
      <c r="E691" s="140" t="s">
        <v>5435</v>
      </c>
      <c r="F691" s="140"/>
      <c r="G691" s="141" t="s">
        <v>2619</v>
      </c>
      <c r="H691" s="141"/>
      <c r="I691" s="141"/>
      <c r="J691" s="141"/>
      <c r="K691" s="192"/>
      <c r="L691" s="142">
        <v>96</v>
      </c>
    </row>
    <row r="692" spans="1:12" ht="18.75" customHeight="1" x14ac:dyDescent="0.3">
      <c r="A692" s="311"/>
      <c r="B692" s="139" t="s">
        <v>5143</v>
      </c>
      <c r="C692" s="140" t="s">
        <v>5144</v>
      </c>
      <c r="D692" s="215" t="s">
        <v>5427</v>
      </c>
      <c r="E692" s="140" t="s">
        <v>5436</v>
      </c>
      <c r="F692" s="140"/>
      <c r="G692" s="141" t="s">
        <v>2619</v>
      </c>
      <c r="H692" s="141"/>
      <c r="I692" s="141"/>
      <c r="J692" s="141"/>
      <c r="K692" s="192"/>
      <c r="L692" s="142">
        <v>140.75</v>
      </c>
    </row>
    <row r="693" spans="1:12" ht="18.75" customHeight="1" x14ac:dyDescent="0.3">
      <c r="A693" s="311"/>
      <c r="B693" s="139" t="s">
        <v>5145</v>
      </c>
      <c r="C693" s="140" t="s">
        <v>5146</v>
      </c>
      <c r="D693" s="215" t="s">
        <v>5426</v>
      </c>
      <c r="E693" s="140" t="s">
        <v>2651</v>
      </c>
      <c r="F693" s="140"/>
      <c r="G693" s="141" t="s">
        <v>2619</v>
      </c>
      <c r="H693" s="141"/>
      <c r="I693" s="141"/>
      <c r="J693" s="141"/>
      <c r="K693" s="192"/>
      <c r="L693" s="142">
        <v>80.64</v>
      </c>
    </row>
    <row r="694" spans="1:12" ht="18.75" customHeight="1" x14ac:dyDescent="0.3">
      <c r="A694" s="311"/>
      <c r="B694" s="139" t="s">
        <v>5147</v>
      </c>
      <c r="C694" s="140" t="s">
        <v>545</v>
      </c>
      <c r="D694" s="215" t="s">
        <v>5425</v>
      </c>
      <c r="E694" s="140" t="s">
        <v>5437</v>
      </c>
      <c r="F694" s="140"/>
      <c r="G694" s="141" t="s">
        <v>2619</v>
      </c>
      <c r="H694" s="141"/>
      <c r="I694" s="141"/>
      <c r="J694" s="141"/>
      <c r="K694" s="192"/>
      <c r="L694" s="142">
        <v>54.6</v>
      </c>
    </row>
    <row r="695" spans="1:12" ht="18.75" customHeight="1" x14ac:dyDescent="0.3">
      <c r="A695" s="311"/>
      <c r="B695" s="139" t="s">
        <v>5148</v>
      </c>
      <c r="C695" s="140" t="s">
        <v>5149</v>
      </c>
      <c r="D695" s="215" t="s">
        <v>5424</v>
      </c>
      <c r="E695" s="140" t="s">
        <v>5438</v>
      </c>
      <c r="F695" s="140"/>
      <c r="G695" s="141" t="s">
        <v>2619</v>
      </c>
      <c r="H695" s="141"/>
      <c r="I695" s="141"/>
      <c r="J695" s="141"/>
      <c r="K695" s="192"/>
      <c r="L695" s="142">
        <v>0</v>
      </c>
    </row>
    <row r="696" spans="1:12" ht="18.75" customHeight="1" x14ac:dyDescent="0.3">
      <c r="A696" s="311"/>
      <c r="B696" s="139" t="s">
        <v>5150</v>
      </c>
      <c r="C696" s="140" t="s">
        <v>5151</v>
      </c>
      <c r="D696" s="215" t="s">
        <v>5423</v>
      </c>
      <c r="E696" s="140" t="s">
        <v>5439</v>
      </c>
      <c r="F696" s="140"/>
      <c r="G696" s="141" t="s">
        <v>2619</v>
      </c>
      <c r="H696" s="141"/>
      <c r="I696" s="141"/>
      <c r="J696" s="141"/>
      <c r="K696" s="192"/>
      <c r="L696" s="142">
        <v>75.790000000000006</v>
      </c>
    </row>
    <row r="697" spans="1:12" ht="18.75" customHeight="1" x14ac:dyDescent="0.3">
      <c r="A697" s="311"/>
      <c r="B697" s="139" t="s">
        <v>5152</v>
      </c>
      <c r="C697" s="140" t="s">
        <v>5153</v>
      </c>
      <c r="D697" s="215" t="s">
        <v>5422</v>
      </c>
      <c r="E697" s="140" t="s">
        <v>5440</v>
      </c>
      <c r="F697" s="140"/>
      <c r="G697" s="141" t="s">
        <v>2619</v>
      </c>
      <c r="H697" s="141"/>
      <c r="I697" s="141"/>
      <c r="J697" s="141"/>
      <c r="K697" s="192"/>
      <c r="L697" s="142">
        <v>55.6</v>
      </c>
    </row>
    <row r="698" spans="1:12" ht="18.75" customHeight="1" x14ac:dyDescent="0.3">
      <c r="A698" s="311"/>
      <c r="B698" s="139" t="s">
        <v>5154</v>
      </c>
      <c r="C698" s="140" t="s">
        <v>3229</v>
      </c>
      <c r="D698" s="215" t="s">
        <v>5421</v>
      </c>
      <c r="E698" s="140" t="s">
        <v>5441</v>
      </c>
      <c r="F698" s="140"/>
      <c r="G698" s="141" t="s">
        <v>2619</v>
      </c>
      <c r="H698" s="141"/>
      <c r="I698" s="141"/>
      <c r="J698" s="141"/>
      <c r="K698" s="192"/>
      <c r="L698" s="142">
        <v>69.5</v>
      </c>
    </row>
    <row r="699" spans="1:12" ht="18.75" customHeight="1" x14ac:dyDescent="0.3">
      <c r="A699" s="311"/>
      <c r="B699" s="139" t="s">
        <v>5155</v>
      </c>
      <c r="C699" s="140" t="s">
        <v>5156</v>
      </c>
      <c r="D699" s="215" t="s">
        <v>5420</v>
      </c>
      <c r="E699" s="140" t="s">
        <v>5442</v>
      </c>
      <c r="F699" s="140"/>
      <c r="G699" s="141" t="s">
        <v>2619</v>
      </c>
      <c r="H699" s="141"/>
      <c r="I699" s="141"/>
      <c r="J699" s="141"/>
      <c r="K699" s="192"/>
      <c r="L699" s="142">
        <v>53</v>
      </c>
    </row>
    <row r="700" spans="1:12" ht="18.75" customHeight="1" x14ac:dyDescent="0.3">
      <c r="A700" s="311"/>
      <c r="B700" s="139" t="s">
        <v>5157</v>
      </c>
      <c r="C700" s="140" t="s">
        <v>5158</v>
      </c>
      <c r="D700" s="215" t="s">
        <v>5419</v>
      </c>
      <c r="E700" s="140" t="s">
        <v>5443</v>
      </c>
      <c r="F700" s="140"/>
      <c r="G700" s="141" t="s">
        <v>2619</v>
      </c>
      <c r="H700" s="141"/>
      <c r="I700" s="141"/>
      <c r="J700" s="141"/>
      <c r="K700" s="192"/>
      <c r="L700" s="142">
        <v>72.31</v>
      </c>
    </row>
    <row r="701" spans="1:12" ht="18.75" customHeight="1" x14ac:dyDescent="0.3">
      <c r="A701" s="311"/>
      <c r="B701" s="139" t="s">
        <v>5159</v>
      </c>
      <c r="C701" s="140" t="s">
        <v>5160</v>
      </c>
      <c r="D701" s="215" t="s">
        <v>5418</v>
      </c>
      <c r="E701" s="140" t="s">
        <v>5444</v>
      </c>
      <c r="F701" s="140"/>
      <c r="G701" s="141" t="s">
        <v>2619</v>
      </c>
      <c r="H701" s="141"/>
      <c r="I701" s="141"/>
      <c r="J701" s="141"/>
      <c r="K701" s="192"/>
      <c r="L701" s="142">
        <v>55.69</v>
      </c>
    </row>
    <row r="702" spans="1:12" ht="18.75" customHeight="1" x14ac:dyDescent="0.3">
      <c r="A702" s="311"/>
      <c r="B702" s="139" t="s">
        <v>5161</v>
      </c>
      <c r="C702" s="140" t="s">
        <v>5162</v>
      </c>
      <c r="D702" s="215" t="s">
        <v>5417</v>
      </c>
      <c r="E702" s="140" t="s">
        <v>5445</v>
      </c>
      <c r="F702" s="140"/>
      <c r="G702" s="141" t="s">
        <v>2619</v>
      </c>
      <c r="H702" s="141"/>
      <c r="I702" s="141"/>
      <c r="J702" s="141"/>
      <c r="K702" s="192"/>
      <c r="L702" s="142">
        <v>98</v>
      </c>
    </row>
    <row r="703" spans="1:12" ht="18.75" customHeight="1" x14ac:dyDescent="0.3">
      <c r="A703" s="311"/>
      <c r="B703" s="139" t="s">
        <v>5163</v>
      </c>
      <c r="C703" s="140" t="s">
        <v>1070</v>
      </c>
      <c r="D703" s="215" t="s">
        <v>5416</v>
      </c>
      <c r="E703" s="140" t="s">
        <v>5446</v>
      </c>
      <c r="F703" s="140"/>
      <c r="G703" s="141" t="s">
        <v>2619</v>
      </c>
      <c r="H703" s="141"/>
      <c r="I703" s="141"/>
      <c r="J703" s="141"/>
      <c r="K703" s="192"/>
      <c r="L703" s="142">
        <v>48</v>
      </c>
    </row>
    <row r="704" spans="1:12" ht="18.75" customHeight="1" x14ac:dyDescent="0.3">
      <c r="A704" s="311"/>
      <c r="B704" s="139" t="s">
        <v>5164</v>
      </c>
      <c r="C704" s="140" t="s">
        <v>631</v>
      </c>
      <c r="D704" s="215" t="s">
        <v>5415</v>
      </c>
      <c r="E704" s="140" t="s">
        <v>5447</v>
      </c>
      <c r="F704" s="140"/>
      <c r="G704" s="141" t="s">
        <v>2860</v>
      </c>
      <c r="H704" s="141"/>
      <c r="I704" s="141"/>
      <c r="J704" s="141"/>
      <c r="K704" s="192"/>
      <c r="L704" s="142">
        <v>122.22</v>
      </c>
    </row>
    <row r="705" spans="1:12" ht="18.75" customHeight="1" x14ac:dyDescent="0.3">
      <c r="A705" s="311"/>
      <c r="B705" s="139" t="s">
        <v>5165</v>
      </c>
      <c r="C705" s="140" t="s">
        <v>2450</v>
      </c>
      <c r="D705" s="215" t="s">
        <v>5414</v>
      </c>
      <c r="E705" s="140" t="s">
        <v>5448</v>
      </c>
      <c r="F705" s="140"/>
      <c r="G705" s="141" t="s">
        <v>2836</v>
      </c>
      <c r="H705" s="141"/>
      <c r="I705" s="141"/>
      <c r="J705" s="141"/>
      <c r="K705" s="192"/>
      <c r="L705" s="142">
        <v>249.8</v>
      </c>
    </row>
    <row r="706" spans="1:12" ht="18.75" customHeight="1" x14ac:dyDescent="0.3">
      <c r="A706" s="311"/>
      <c r="B706" s="139" t="s">
        <v>5166</v>
      </c>
      <c r="C706" s="140" t="s">
        <v>2450</v>
      </c>
      <c r="D706" s="215" t="s">
        <v>5414</v>
      </c>
      <c r="E706" s="140" t="s">
        <v>5448</v>
      </c>
      <c r="F706" s="140"/>
      <c r="G706" s="141" t="s">
        <v>2836</v>
      </c>
      <c r="H706" s="141"/>
      <c r="I706" s="141"/>
      <c r="J706" s="141"/>
      <c r="K706" s="192"/>
      <c r="L706" s="142">
        <v>392.66</v>
      </c>
    </row>
    <row r="707" spans="1:12" ht="18.75" customHeight="1" x14ac:dyDescent="0.3">
      <c r="A707" s="311"/>
      <c r="B707" s="139" t="s">
        <v>5167</v>
      </c>
      <c r="C707" s="140" t="s">
        <v>2450</v>
      </c>
      <c r="D707" s="215" t="s">
        <v>5414</v>
      </c>
      <c r="E707" s="140" t="s">
        <v>2651</v>
      </c>
      <c r="F707" s="140"/>
      <c r="G707" s="141" t="s">
        <v>2619</v>
      </c>
      <c r="H707" s="141"/>
      <c r="I707" s="141"/>
      <c r="J707" s="141"/>
      <c r="K707" s="192"/>
      <c r="L707" s="142">
        <v>161.16</v>
      </c>
    </row>
    <row r="708" spans="1:12" ht="18.75" customHeight="1" x14ac:dyDescent="0.3">
      <c r="A708" s="311"/>
      <c r="B708" s="139" t="s">
        <v>5168</v>
      </c>
      <c r="C708" s="140" t="s">
        <v>2450</v>
      </c>
      <c r="D708" s="215" t="s">
        <v>5414</v>
      </c>
      <c r="E708" s="140" t="s">
        <v>5448</v>
      </c>
      <c r="F708" s="140"/>
      <c r="G708" s="141" t="s">
        <v>2762</v>
      </c>
      <c r="H708" s="141"/>
      <c r="I708" s="141"/>
      <c r="J708" s="141"/>
      <c r="K708" s="192"/>
      <c r="L708" s="142">
        <v>85.87</v>
      </c>
    </row>
    <row r="709" spans="1:12" ht="18.75" customHeight="1" x14ac:dyDescent="0.3">
      <c r="A709" s="311"/>
      <c r="B709" s="139" t="s">
        <v>5169</v>
      </c>
      <c r="C709" s="140" t="s">
        <v>5170</v>
      </c>
      <c r="D709" s="215" t="s">
        <v>5414</v>
      </c>
      <c r="E709" s="140" t="s">
        <v>5449</v>
      </c>
      <c r="F709" s="140"/>
      <c r="G709" s="141" t="s">
        <v>2619</v>
      </c>
      <c r="H709" s="141"/>
      <c r="I709" s="141"/>
      <c r="J709" s="141"/>
      <c r="K709" s="192"/>
      <c r="L709" s="142">
        <v>161</v>
      </c>
    </row>
    <row r="710" spans="1:12" ht="18.75" customHeight="1" x14ac:dyDescent="0.3">
      <c r="A710" s="311"/>
      <c r="B710" s="139" t="s">
        <v>5171</v>
      </c>
      <c r="C710" s="140" t="s">
        <v>1194</v>
      </c>
      <c r="D710" s="215" t="s">
        <v>5413</v>
      </c>
      <c r="E710" s="140" t="s">
        <v>5450</v>
      </c>
      <c r="F710" s="140"/>
      <c r="G710" s="141" t="s">
        <v>2619</v>
      </c>
      <c r="H710" s="141"/>
      <c r="I710" s="141"/>
      <c r="J710" s="141"/>
      <c r="K710" s="192"/>
      <c r="L710" s="142">
        <v>127.82</v>
      </c>
    </row>
    <row r="711" spans="1:12" ht="18.75" customHeight="1" x14ac:dyDescent="0.3">
      <c r="A711" s="311"/>
      <c r="B711" s="139" t="s">
        <v>5172</v>
      </c>
      <c r="C711" s="140" t="s">
        <v>5173</v>
      </c>
      <c r="D711" s="215" t="s">
        <v>5412</v>
      </c>
      <c r="E711" s="140" t="s">
        <v>5451</v>
      </c>
      <c r="F711" s="140"/>
      <c r="G711" s="141" t="s">
        <v>2623</v>
      </c>
      <c r="H711" s="141"/>
      <c r="I711" s="141"/>
      <c r="J711" s="141"/>
      <c r="K711" s="192"/>
      <c r="L711" s="142">
        <v>32.75</v>
      </c>
    </row>
    <row r="712" spans="1:12" ht="18.75" customHeight="1" x14ac:dyDescent="0.3">
      <c r="A712" s="311"/>
      <c r="B712" s="139" t="s">
        <v>5174</v>
      </c>
      <c r="C712" s="140" t="s">
        <v>5175</v>
      </c>
      <c r="D712" s="215" t="s">
        <v>5411</v>
      </c>
      <c r="E712" s="140" t="s">
        <v>5452</v>
      </c>
      <c r="F712" s="140"/>
      <c r="G712" s="141" t="s">
        <v>2619</v>
      </c>
      <c r="H712" s="141"/>
      <c r="I712" s="141"/>
      <c r="J712" s="141"/>
      <c r="K712" s="192"/>
      <c r="L712" s="142">
        <v>70.2</v>
      </c>
    </row>
    <row r="713" spans="1:12" ht="18.75" customHeight="1" x14ac:dyDescent="0.3">
      <c r="A713" s="311"/>
      <c r="B713" s="139" t="s">
        <v>5176</v>
      </c>
      <c r="C713" s="140" t="s">
        <v>5177</v>
      </c>
      <c r="D713" s="215" t="s">
        <v>5410</v>
      </c>
      <c r="E713" s="140" t="s">
        <v>5453</v>
      </c>
      <c r="F713" s="140"/>
      <c r="G713" s="141" t="s">
        <v>2619</v>
      </c>
      <c r="H713" s="141"/>
      <c r="I713" s="141"/>
      <c r="J713" s="141"/>
      <c r="K713" s="192"/>
      <c r="L713" s="142">
        <v>81</v>
      </c>
    </row>
    <row r="714" spans="1:12" ht="18.75" customHeight="1" x14ac:dyDescent="0.3">
      <c r="A714" s="311"/>
      <c r="B714" s="139" t="s">
        <v>5178</v>
      </c>
      <c r="C714" s="140" t="s">
        <v>5179</v>
      </c>
      <c r="D714" s="215" t="s">
        <v>5409</v>
      </c>
      <c r="E714" s="140" t="s">
        <v>5454</v>
      </c>
      <c r="F714" s="140"/>
      <c r="G714" s="141" t="s">
        <v>2619</v>
      </c>
      <c r="H714" s="141"/>
      <c r="I714" s="141"/>
      <c r="J714" s="141"/>
      <c r="K714" s="192"/>
      <c r="L714" s="142">
        <v>132.4</v>
      </c>
    </row>
    <row r="715" spans="1:12" ht="18.75" customHeight="1" x14ac:dyDescent="0.3">
      <c r="A715" s="311"/>
      <c r="B715" s="139" t="s">
        <v>5180</v>
      </c>
      <c r="C715" s="140" t="s">
        <v>5181</v>
      </c>
      <c r="D715" s="215" t="s">
        <v>5408</v>
      </c>
      <c r="E715" s="140" t="s">
        <v>5455</v>
      </c>
      <c r="F715" s="140"/>
      <c r="G715" s="141" t="s">
        <v>2619</v>
      </c>
      <c r="H715" s="141"/>
      <c r="I715" s="141"/>
      <c r="J715" s="141"/>
      <c r="K715" s="192"/>
      <c r="L715" s="142">
        <v>78.78</v>
      </c>
    </row>
    <row r="716" spans="1:12" ht="18.75" customHeight="1" x14ac:dyDescent="0.3">
      <c r="A716" s="311"/>
      <c r="B716" s="139" t="s">
        <v>5182</v>
      </c>
      <c r="C716" s="140" t="s">
        <v>1043</v>
      </c>
      <c r="D716" s="215" t="s">
        <v>5407</v>
      </c>
      <c r="E716" s="140" t="s">
        <v>5456</v>
      </c>
      <c r="F716" s="140"/>
      <c r="G716" s="141" t="s">
        <v>2619</v>
      </c>
      <c r="H716" s="141"/>
      <c r="I716" s="141"/>
      <c r="J716" s="141"/>
      <c r="K716" s="192"/>
      <c r="L716" s="142">
        <v>44.1</v>
      </c>
    </row>
    <row r="717" spans="1:12" ht="18.75" customHeight="1" x14ac:dyDescent="0.3">
      <c r="A717" s="311"/>
      <c r="B717" s="139" t="s">
        <v>5183</v>
      </c>
      <c r="C717" s="140" t="s">
        <v>5184</v>
      </c>
      <c r="D717" s="215" t="s">
        <v>5406</v>
      </c>
      <c r="E717" s="140" t="s">
        <v>5457</v>
      </c>
      <c r="F717" s="140"/>
      <c r="G717" s="141" t="s">
        <v>2619</v>
      </c>
      <c r="H717" s="141"/>
      <c r="I717" s="141"/>
      <c r="J717" s="141"/>
      <c r="K717" s="192"/>
      <c r="L717" s="142">
        <v>21</v>
      </c>
    </row>
    <row r="718" spans="1:12" ht="18.75" customHeight="1" x14ac:dyDescent="0.3">
      <c r="A718" s="311"/>
      <c r="B718" s="139" t="s">
        <v>5185</v>
      </c>
      <c r="C718" s="140" t="s">
        <v>5186</v>
      </c>
      <c r="D718" s="215" t="s">
        <v>5405</v>
      </c>
      <c r="E718" s="140" t="s">
        <v>5458</v>
      </c>
      <c r="F718" s="140"/>
      <c r="G718" s="141" t="s">
        <v>2619</v>
      </c>
      <c r="H718" s="141"/>
      <c r="I718" s="141"/>
      <c r="J718" s="141"/>
      <c r="K718" s="192"/>
      <c r="L718" s="142">
        <v>32.64</v>
      </c>
    </row>
    <row r="719" spans="1:12" ht="18.75" customHeight="1" x14ac:dyDescent="0.3">
      <c r="A719" s="311"/>
      <c r="B719" s="139" t="s">
        <v>5187</v>
      </c>
      <c r="C719" s="140" t="s">
        <v>3336</v>
      </c>
      <c r="D719" s="215" t="s">
        <v>5404</v>
      </c>
      <c r="E719" s="140" t="s">
        <v>5459</v>
      </c>
      <c r="F719" s="140"/>
      <c r="G719" s="141" t="s">
        <v>2619</v>
      </c>
      <c r="H719" s="141"/>
      <c r="I719" s="141"/>
      <c r="J719" s="141"/>
      <c r="K719" s="192"/>
      <c r="L719" s="142">
        <v>22.04</v>
      </c>
    </row>
    <row r="720" spans="1:12" ht="18.75" customHeight="1" x14ac:dyDescent="0.3">
      <c r="A720" s="311"/>
      <c r="B720" s="139" t="s">
        <v>5188</v>
      </c>
      <c r="C720" s="140" t="s">
        <v>1238</v>
      </c>
      <c r="D720" s="215" t="s">
        <v>5403</v>
      </c>
      <c r="E720" s="140" t="s">
        <v>5460</v>
      </c>
      <c r="F720" s="140"/>
      <c r="G720" s="141" t="s">
        <v>2619</v>
      </c>
      <c r="H720" s="141"/>
      <c r="I720" s="141"/>
      <c r="J720" s="141"/>
      <c r="K720" s="192"/>
      <c r="L720" s="142">
        <v>18.7</v>
      </c>
    </row>
    <row r="721" spans="1:12" ht="18.75" customHeight="1" x14ac:dyDescent="0.3">
      <c r="A721" s="311"/>
      <c r="B721" s="139" t="s">
        <v>5189</v>
      </c>
      <c r="C721" s="140" t="s">
        <v>5190</v>
      </c>
      <c r="D721" s="215" t="s">
        <v>5402</v>
      </c>
      <c r="E721" s="140" t="s">
        <v>5461</v>
      </c>
      <c r="F721" s="140"/>
      <c r="G721" s="141" t="s">
        <v>2619</v>
      </c>
      <c r="H721" s="141"/>
      <c r="I721" s="141"/>
      <c r="J721" s="141"/>
      <c r="K721" s="192"/>
      <c r="L721" s="142">
        <v>44.59</v>
      </c>
    </row>
    <row r="722" spans="1:12" ht="18.75" customHeight="1" x14ac:dyDescent="0.3">
      <c r="A722" s="311"/>
      <c r="B722" s="139" t="s">
        <v>5191</v>
      </c>
      <c r="C722" s="140" t="s">
        <v>5190</v>
      </c>
      <c r="D722" s="215" t="s">
        <v>5402</v>
      </c>
      <c r="E722" s="140" t="s">
        <v>5461</v>
      </c>
      <c r="F722" s="140"/>
      <c r="G722" s="141" t="s">
        <v>2619</v>
      </c>
      <c r="H722" s="141"/>
      <c r="I722" s="141"/>
      <c r="J722" s="141"/>
      <c r="K722" s="192"/>
      <c r="L722" s="142">
        <v>59.02</v>
      </c>
    </row>
    <row r="723" spans="1:12" ht="18.75" customHeight="1" x14ac:dyDescent="0.3">
      <c r="A723" s="311"/>
      <c r="B723" s="139" t="s">
        <v>5192</v>
      </c>
      <c r="C723" s="140" t="s">
        <v>5193</v>
      </c>
      <c r="D723" s="215" t="s">
        <v>5402</v>
      </c>
      <c r="E723" s="140" t="s">
        <v>5462</v>
      </c>
      <c r="F723" s="140"/>
      <c r="G723" s="141" t="s">
        <v>2619</v>
      </c>
      <c r="H723" s="141"/>
      <c r="I723" s="141"/>
      <c r="J723" s="141"/>
      <c r="K723" s="192"/>
      <c r="L723" s="142">
        <v>74</v>
      </c>
    </row>
    <row r="724" spans="1:12" ht="18.75" customHeight="1" x14ac:dyDescent="0.3">
      <c r="A724" s="311"/>
      <c r="B724" s="139" t="s">
        <v>5194</v>
      </c>
      <c r="C724" s="140" t="s">
        <v>5195</v>
      </c>
      <c r="D724" s="215" t="s">
        <v>5401</v>
      </c>
      <c r="E724" s="140" t="s">
        <v>5463</v>
      </c>
      <c r="F724" s="140"/>
      <c r="G724" s="141" t="s">
        <v>2631</v>
      </c>
      <c r="H724" s="141"/>
      <c r="I724" s="141"/>
      <c r="J724" s="141"/>
      <c r="K724" s="192"/>
      <c r="L724" s="142">
        <v>51.84</v>
      </c>
    </row>
    <row r="725" spans="1:12" ht="18.75" customHeight="1" x14ac:dyDescent="0.3">
      <c r="A725" s="311"/>
      <c r="B725" s="139" t="s">
        <v>5196</v>
      </c>
      <c r="C725" s="140" t="s">
        <v>5197</v>
      </c>
      <c r="D725" s="215" t="s">
        <v>5400</v>
      </c>
      <c r="E725" s="140" t="s">
        <v>5464</v>
      </c>
      <c r="F725" s="140"/>
      <c r="G725" s="141" t="s">
        <v>2623</v>
      </c>
      <c r="H725" s="141"/>
      <c r="I725" s="141"/>
      <c r="J725" s="141"/>
      <c r="K725" s="192"/>
      <c r="L725" s="142">
        <v>57.7</v>
      </c>
    </row>
    <row r="726" spans="1:12" ht="18.75" customHeight="1" x14ac:dyDescent="0.3">
      <c r="A726" s="311"/>
      <c r="B726" s="139" t="s">
        <v>5198</v>
      </c>
      <c r="C726" s="140" t="s">
        <v>4190</v>
      </c>
      <c r="D726" s="215" t="s">
        <v>5399</v>
      </c>
      <c r="E726" s="140" t="s">
        <v>5465</v>
      </c>
      <c r="F726" s="140"/>
      <c r="G726" s="141" t="s">
        <v>2619</v>
      </c>
      <c r="H726" s="141"/>
      <c r="I726" s="141"/>
      <c r="J726" s="141"/>
      <c r="K726" s="192"/>
      <c r="L726" s="142">
        <v>70.58</v>
      </c>
    </row>
    <row r="727" spans="1:12" ht="18.75" customHeight="1" x14ac:dyDescent="0.3">
      <c r="A727" s="311"/>
      <c r="B727" s="139" t="s">
        <v>5199</v>
      </c>
      <c r="C727" s="140" t="s">
        <v>4408</v>
      </c>
      <c r="D727" s="215" t="s">
        <v>5398</v>
      </c>
      <c r="E727" s="140" t="s">
        <v>5466</v>
      </c>
      <c r="F727" s="140"/>
      <c r="G727" s="141" t="s">
        <v>2619</v>
      </c>
      <c r="H727" s="141"/>
      <c r="I727" s="141"/>
      <c r="J727" s="141"/>
      <c r="K727" s="192"/>
      <c r="L727" s="142">
        <v>84.66</v>
      </c>
    </row>
    <row r="728" spans="1:12" ht="18.75" customHeight="1" x14ac:dyDescent="0.3">
      <c r="A728" s="311"/>
      <c r="B728" s="139" t="s">
        <v>5200</v>
      </c>
      <c r="C728" s="140" t="s">
        <v>5201</v>
      </c>
      <c r="D728" s="215" t="s">
        <v>5397</v>
      </c>
      <c r="E728" s="140" t="s">
        <v>5467</v>
      </c>
      <c r="F728" s="140"/>
      <c r="G728" s="141" t="s">
        <v>2619</v>
      </c>
      <c r="H728" s="141"/>
      <c r="I728" s="141"/>
      <c r="J728" s="141"/>
      <c r="K728" s="192"/>
      <c r="L728" s="142">
        <v>97</v>
      </c>
    </row>
    <row r="729" spans="1:12" ht="18.75" customHeight="1" x14ac:dyDescent="0.3">
      <c r="A729" s="311"/>
      <c r="B729" s="139" t="s">
        <v>5202</v>
      </c>
      <c r="C729" s="140" t="s">
        <v>5203</v>
      </c>
      <c r="D729" s="215" t="s">
        <v>5396</v>
      </c>
      <c r="E729" s="140" t="s">
        <v>5468</v>
      </c>
      <c r="F729" s="140"/>
      <c r="G729" s="141" t="s">
        <v>2762</v>
      </c>
      <c r="H729" s="141"/>
      <c r="I729" s="141"/>
      <c r="J729" s="141"/>
      <c r="K729" s="192"/>
      <c r="L729" s="142">
        <v>72.959999999999994</v>
      </c>
    </row>
    <row r="730" spans="1:12" ht="18.75" customHeight="1" x14ac:dyDescent="0.3">
      <c r="A730" s="311"/>
      <c r="B730" s="139" t="s">
        <v>5204</v>
      </c>
      <c r="C730" s="140" t="s">
        <v>4990</v>
      </c>
      <c r="D730" s="215" t="s">
        <v>5395</v>
      </c>
      <c r="E730" s="140" t="s">
        <v>5469</v>
      </c>
      <c r="F730" s="140"/>
      <c r="G730" s="141" t="s">
        <v>2619</v>
      </c>
      <c r="H730" s="141"/>
      <c r="I730" s="141"/>
      <c r="J730" s="141"/>
      <c r="K730" s="192"/>
      <c r="L730" s="142">
        <v>32</v>
      </c>
    </row>
    <row r="731" spans="1:12" ht="18.75" customHeight="1" x14ac:dyDescent="0.3">
      <c r="A731" s="311"/>
      <c r="B731" s="139" t="s">
        <v>5205</v>
      </c>
      <c r="C731" s="140" t="s">
        <v>5206</v>
      </c>
      <c r="D731" s="215" t="s">
        <v>5207</v>
      </c>
      <c r="E731" s="140" t="s">
        <v>5470</v>
      </c>
      <c r="F731" s="140"/>
      <c r="G731" s="141" t="s">
        <v>2619</v>
      </c>
      <c r="H731" s="141"/>
      <c r="I731" s="141"/>
      <c r="J731" s="141"/>
      <c r="K731" s="192"/>
      <c r="L731" s="142">
        <v>66.67</v>
      </c>
    </row>
    <row r="732" spans="1:12" ht="18.75" customHeight="1" x14ac:dyDescent="0.3">
      <c r="A732" s="311"/>
      <c r="B732" s="139" t="s">
        <v>5208</v>
      </c>
      <c r="C732" s="140" t="s">
        <v>5209</v>
      </c>
      <c r="D732" s="215" t="s">
        <v>5394</v>
      </c>
      <c r="E732" s="140" t="s">
        <v>5471</v>
      </c>
      <c r="F732" s="140"/>
      <c r="G732" s="141" t="s">
        <v>2619</v>
      </c>
      <c r="H732" s="141"/>
      <c r="I732" s="141"/>
      <c r="J732" s="141"/>
      <c r="K732" s="192"/>
      <c r="L732" s="142">
        <v>124.8</v>
      </c>
    </row>
    <row r="733" spans="1:12" ht="18.75" customHeight="1" x14ac:dyDescent="0.3">
      <c r="A733" s="311"/>
      <c r="B733" s="139" t="s">
        <v>5210</v>
      </c>
      <c r="C733" s="140" t="s">
        <v>5211</v>
      </c>
      <c r="D733" s="215" t="s">
        <v>5393</v>
      </c>
      <c r="E733" s="140" t="s">
        <v>5472</v>
      </c>
      <c r="F733" s="140"/>
      <c r="G733" s="141" t="s">
        <v>2619</v>
      </c>
      <c r="H733" s="141"/>
      <c r="I733" s="141"/>
      <c r="J733" s="141"/>
      <c r="K733" s="192"/>
      <c r="L733" s="142">
        <v>125</v>
      </c>
    </row>
    <row r="734" spans="1:12" ht="18.75" customHeight="1" x14ac:dyDescent="0.3">
      <c r="A734" s="311"/>
      <c r="B734" s="139" t="s">
        <v>5212</v>
      </c>
      <c r="C734" s="140" t="s">
        <v>5213</v>
      </c>
      <c r="D734" s="215" t="s">
        <v>5392</v>
      </c>
      <c r="E734" s="140" t="s">
        <v>5473</v>
      </c>
      <c r="F734" s="140"/>
      <c r="G734" s="141" t="s">
        <v>2619</v>
      </c>
      <c r="H734" s="141"/>
      <c r="I734" s="141"/>
      <c r="J734" s="141"/>
      <c r="K734" s="192"/>
      <c r="L734" s="142">
        <v>133.77000000000001</v>
      </c>
    </row>
    <row r="735" spans="1:12" ht="18.75" customHeight="1" x14ac:dyDescent="0.3">
      <c r="A735" s="311"/>
      <c r="B735" s="139" t="s">
        <v>5214</v>
      </c>
      <c r="C735" s="140" t="s">
        <v>5215</v>
      </c>
      <c r="D735" s="215" t="s">
        <v>5391</v>
      </c>
      <c r="E735" s="140" t="s">
        <v>5474</v>
      </c>
      <c r="F735" s="140"/>
      <c r="G735" s="141" t="s">
        <v>2619</v>
      </c>
      <c r="H735" s="141"/>
      <c r="I735" s="141"/>
      <c r="J735" s="141"/>
      <c r="K735" s="192"/>
      <c r="L735" s="142">
        <v>72.87</v>
      </c>
    </row>
    <row r="736" spans="1:12" ht="18.75" customHeight="1" x14ac:dyDescent="0.3">
      <c r="A736" s="311"/>
      <c r="B736" s="139" t="s">
        <v>5216</v>
      </c>
      <c r="C736" s="140" t="s">
        <v>5217</v>
      </c>
      <c r="D736" s="215" t="s">
        <v>5218</v>
      </c>
      <c r="E736" s="217" t="s">
        <v>5475</v>
      </c>
      <c r="F736" s="140"/>
      <c r="G736" s="141" t="s">
        <v>2753</v>
      </c>
      <c r="H736" s="141"/>
      <c r="I736" s="141"/>
      <c r="J736" s="141"/>
      <c r="K736" s="192"/>
      <c r="L736" s="142">
        <v>0</v>
      </c>
    </row>
    <row r="737" spans="1:12" ht="18.75" customHeight="1" x14ac:dyDescent="0.3">
      <c r="A737" s="311"/>
      <c r="B737" s="139" t="s">
        <v>3897</v>
      </c>
      <c r="C737" s="140" t="s">
        <v>5219</v>
      </c>
      <c r="D737" s="215" t="s">
        <v>5218</v>
      </c>
      <c r="E737" s="218" t="s">
        <v>5476</v>
      </c>
      <c r="F737" s="140"/>
      <c r="G737" s="141" t="s">
        <v>2860</v>
      </c>
      <c r="H737" s="141"/>
      <c r="I737" s="141"/>
      <c r="J737" s="141"/>
      <c r="K737" s="192"/>
      <c r="L737" s="142">
        <v>0</v>
      </c>
    </row>
    <row r="738" spans="1:12" ht="18.75" customHeight="1" x14ac:dyDescent="0.3">
      <c r="A738" s="311"/>
      <c r="B738" s="139" t="s">
        <v>5220</v>
      </c>
      <c r="C738" s="140" t="s">
        <v>5221</v>
      </c>
      <c r="D738" s="215" t="s">
        <v>5390</v>
      </c>
      <c r="E738" s="23" t="s">
        <v>5477</v>
      </c>
      <c r="F738" s="140"/>
      <c r="G738" s="141" t="s">
        <v>2619</v>
      </c>
      <c r="H738" s="141"/>
      <c r="I738" s="141"/>
      <c r="J738" s="141"/>
      <c r="K738" s="192"/>
      <c r="L738" s="142">
        <v>79.900000000000006</v>
      </c>
    </row>
    <row r="739" spans="1:12" ht="18.75" customHeight="1" x14ac:dyDescent="0.3">
      <c r="A739" s="311"/>
      <c r="B739" s="139" t="s">
        <v>5222</v>
      </c>
      <c r="C739" s="140" t="s">
        <v>5223</v>
      </c>
      <c r="D739" s="215" t="s">
        <v>5389</v>
      </c>
      <c r="E739" s="140" t="s">
        <v>5464</v>
      </c>
      <c r="F739" s="140"/>
      <c r="G739" s="141" t="s">
        <v>2619</v>
      </c>
      <c r="H739" s="141"/>
      <c r="I739" s="141"/>
      <c r="J739" s="141"/>
      <c r="K739" s="192"/>
      <c r="L739" s="142">
        <v>118</v>
      </c>
    </row>
    <row r="740" spans="1:12" ht="18.75" customHeight="1" x14ac:dyDescent="0.3">
      <c r="A740" s="311"/>
      <c r="B740" s="139" t="s">
        <v>5224</v>
      </c>
      <c r="C740" s="140" t="s">
        <v>5225</v>
      </c>
      <c r="D740" s="215" t="s">
        <v>5388</v>
      </c>
      <c r="E740" s="140" t="s">
        <v>5478</v>
      </c>
      <c r="F740" s="140"/>
      <c r="G740" s="141" t="s">
        <v>2619</v>
      </c>
      <c r="H740" s="141"/>
      <c r="I740" s="141"/>
      <c r="J740" s="141"/>
      <c r="K740" s="192"/>
      <c r="L740" s="142">
        <v>34.4</v>
      </c>
    </row>
    <row r="741" spans="1:12" ht="18.75" customHeight="1" x14ac:dyDescent="0.3">
      <c r="A741" s="311"/>
      <c r="B741" s="139" t="s">
        <v>5226</v>
      </c>
      <c r="C741" s="140" t="s">
        <v>5227</v>
      </c>
      <c r="D741" s="215" t="s">
        <v>5387</v>
      </c>
      <c r="E741" s="140" t="s">
        <v>5479</v>
      </c>
      <c r="F741" s="140"/>
      <c r="G741" s="141" t="s">
        <v>2860</v>
      </c>
      <c r="H741" s="141"/>
      <c r="I741" s="141"/>
      <c r="J741" s="141"/>
      <c r="K741" s="192"/>
      <c r="L741" s="142">
        <v>0</v>
      </c>
    </row>
    <row r="742" spans="1:12" ht="18.75" customHeight="1" x14ac:dyDescent="0.3">
      <c r="A742" s="311"/>
      <c r="B742" s="139" t="s">
        <v>5228</v>
      </c>
      <c r="C742" s="140" t="s">
        <v>5229</v>
      </c>
      <c r="D742" s="215" t="s">
        <v>5386</v>
      </c>
      <c r="E742" s="140" t="s">
        <v>5480</v>
      </c>
      <c r="F742" s="140"/>
      <c r="G742" s="141" t="s">
        <v>2619</v>
      </c>
      <c r="H742" s="141"/>
      <c r="I742" s="141"/>
      <c r="J742" s="141"/>
      <c r="K742" s="192"/>
      <c r="L742" s="142">
        <v>0</v>
      </c>
    </row>
    <row r="743" spans="1:12" ht="18.75" customHeight="1" x14ac:dyDescent="0.3">
      <c r="A743" s="311"/>
      <c r="B743" s="139" t="s">
        <v>5230</v>
      </c>
      <c r="C743" s="140" t="s">
        <v>5231</v>
      </c>
      <c r="D743" s="215" t="s">
        <v>5386</v>
      </c>
      <c r="E743" s="140" t="s">
        <v>5481</v>
      </c>
      <c r="F743" s="140"/>
      <c r="G743" s="141" t="s">
        <v>2762</v>
      </c>
      <c r="H743" s="141"/>
      <c r="I743" s="141"/>
      <c r="J743" s="141"/>
      <c r="K743" s="192"/>
      <c r="L743" s="142">
        <v>85.36</v>
      </c>
    </row>
    <row r="744" spans="1:12" ht="18.75" customHeight="1" x14ac:dyDescent="0.3">
      <c r="A744" s="311"/>
      <c r="B744" s="139" t="s">
        <v>5232</v>
      </c>
      <c r="C744" s="140" t="s">
        <v>5233</v>
      </c>
      <c r="D744" s="215" t="s">
        <v>5385</v>
      </c>
      <c r="E744" s="140" t="s">
        <v>5482</v>
      </c>
      <c r="F744" s="140"/>
      <c r="G744" s="141" t="s">
        <v>2852</v>
      </c>
      <c r="H744" s="141"/>
      <c r="I744" s="141"/>
      <c r="J744" s="141"/>
      <c r="K744" s="192"/>
      <c r="L744" s="142">
        <v>28.5</v>
      </c>
    </row>
    <row r="745" spans="1:12" ht="18.75" customHeight="1" x14ac:dyDescent="0.3">
      <c r="A745" s="311"/>
      <c r="B745" s="139" t="s">
        <v>5234</v>
      </c>
      <c r="C745" s="140" t="s">
        <v>5235</v>
      </c>
      <c r="D745" s="215" t="s">
        <v>5384</v>
      </c>
      <c r="E745" s="140" t="s">
        <v>5483</v>
      </c>
      <c r="F745" s="140"/>
      <c r="G745" s="141" t="s">
        <v>2619</v>
      </c>
      <c r="H745" s="141"/>
      <c r="I745" s="141"/>
      <c r="J745" s="141"/>
      <c r="K745" s="192"/>
      <c r="L745" s="142">
        <v>105.34</v>
      </c>
    </row>
    <row r="746" spans="1:12" ht="18.75" customHeight="1" x14ac:dyDescent="0.3">
      <c r="A746" s="311"/>
      <c r="B746" s="139" t="s">
        <v>5236</v>
      </c>
      <c r="C746" s="140" t="s">
        <v>5237</v>
      </c>
      <c r="D746" s="215" t="s">
        <v>5383</v>
      </c>
      <c r="E746" s="140" t="s">
        <v>5484</v>
      </c>
      <c r="F746" s="140"/>
      <c r="G746" s="141" t="s">
        <v>2623</v>
      </c>
      <c r="H746" s="141"/>
      <c r="I746" s="141"/>
      <c r="J746" s="141"/>
      <c r="K746" s="192"/>
      <c r="L746" s="142">
        <v>0</v>
      </c>
    </row>
    <row r="747" spans="1:12" ht="18.75" customHeight="1" x14ac:dyDescent="0.3">
      <c r="A747" s="311"/>
      <c r="B747" s="139" t="s">
        <v>5238</v>
      </c>
      <c r="C747" s="140" t="s">
        <v>5140</v>
      </c>
      <c r="D747" s="215" t="s">
        <v>5382</v>
      </c>
      <c r="E747" s="140" t="s">
        <v>5485</v>
      </c>
      <c r="F747" s="140"/>
      <c r="G747" s="141" t="s">
        <v>2762</v>
      </c>
      <c r="H747" s="141"/>
      <c r="I747" s="141"/>
      <c r="J747" s="141"/>
      <c r="K747" s="192"/>
      <c r="L747" s="142">
        <v>68.88</v>
      </c>
    </row>
    <row r="748" spans="1:12" ht="18.75" customHeight="1" x14ac:dyDescent="0.3">
      <c r="A748" s="311"/>
      <c r="B748" s="139" t="s">
        <v>5239</v>
      </c>
      <c r="C748" s="140" t="s">
        <v>5240</v>
      </c>
      <c r="D748" s="215" t="s">
        <v>5381</v>
      </c>
      <c r="E748" s="140" t="s">
        <v>5486</v>
      </c>
      <c r="F748" s="140"/>
      <c r="G748" s="141" t="s">
        <v>2619</v>
      </c>
      <c r="H748" s="141"/>
      <c r="I748" s="141"/>
      <c r="J748" s="141"/>
      <c r="K748" s="192"/>
      <c r="L748" s="142">
        <v>66.2</v>
      </c>
    </row>
    <row r="749" spans="1:12" ht="18.75" customHeight="1" x14ac:dyDescent="0.3">
      <c r="A749" s="311"/>
      <c r="B749" s="139" t="s">
        <v>4441</v>
      </c>
      <c r="C749" s="140" t="s">
        <v>5241</v>
      </c>
      <c r="D749" s="215" t="s">
        <v>5380</v>
      </c>
      <c r="E749" s="140" t="s">
        <v>5487</v>
      </c>
      <c r="F749" s="140"/>
      <c r="G749" s="141" t="s">
        <v>2895</v>
      </c>
      <c r="H749" s="141"/>
      <c r="I749" s="141"/>
      <c r="J749" s="141"/>
      <c r="K749" s="192"/>
      <c r="L749" s="142">
        <v>0</v>
      </c>
    </row>
    <row r="750" spans="1:12" ht="18.75" customHeight="1" x14ac:dyDescent="0.3">
      <c r="A750" s="311"/>
      <c r="B750" s="139" t="s">
        <v>5242</v>
      </c>
      <c r="C750" s="140" t="s">
        <v>5243</v>
      </c>
      <c r="D750" s="215" t="s">
        <v>5379</v>
      </c>
      <c r="E750" s="140" t="s">
        <v>5488</v>
      </c>
      <c r="F750" s="140"/>
      <c r="G750" s="141" t="s">
        <v>2619</v>
      </c>
      <c r="H750" s="141"/>
      <c r="I750" s="141"/>
      <c r="J750" s="141"/>
      <c r="K750" s="192"/>
      <c r="L750" s="142">
        <v>45.1</v>
      </c>
    </row>
    <row r="751" spans="1:12" ht="18.75" customHeight="1" x14ac:dyDescent="0.3">
      <c r="A751" s="311"/>
      <c r="B751" s="139" t="s">
        <v>5244</v>
      </c>
      <c r="C751" s="140" t="s">
        <v>5245</v>
      </c>
      <c r="D751" s="215" t="s">
        <v>5378</v>
      </c>
      <c r="E751" s="140" t="s">
        <v>5489</v>
      </c>
      <c r="F751" s="140"/>
      <c r="G751" s="141" t="s">
        <v>2619</v>
      </c>
      <c r="H751" s="141"/>
      <c r="I751" s="141"/>
      <c r="J751" s="141"/>
      <c r="K751" s="192"/>
      <c r="L751" s="142">
        <v>67.599999999999994</v>
      </c>
    </row>
    <row r="752" spans="1:12" ht="18.75" customHeight="1" x14ac:dyDescent="0.3">
      <c r="A752" s="311"/>
      <c r="B752" s="139" t="s">
        <v>5246</v>
      </c>
      <c r="C752" s="140" t="s">
        <v>5247</v>
      </c>
      <c r="D752" s="215" t="s">
        <v>5248</v>
      </c>
      <c r="E752" s="140" t="s">
        <v>5490</v>
      </c>
      <c r="F752" s="140"/>
      <c r="G752" s="141" t="s">
        <v>2619</v>
      </c>
      <c r="H752" s="141"/>
      <c r="I752" s="141"/>
      <c r="J752" s="141"/>
      <c r="K752" s="192"/>
      <c r="L752" s="142">
        <v>51.84</v>
      </c>
    </row>
    <row r="753" spans="1:12" ht="18.75" customHeight="1" x14ac:dyDescent="0.3">
      <c r="A753" s="311"/>
      <c r="B753" s="139" t="s">
        <v>5249</v>
      </c>
      <c r="C753" s="140" t="s">
        <v>3205</v>
      </c>
      <c r="D753" s="215" t="s">
        <v>5377</v>
      </c>
      <c r="E753" s="140" t="s">
        <v>5491</v>
      </c>
      <c r="F753" s="140"/>
      <c r="G753" s="141" t="s">
        <v>2852</v>
      </c>
      <c r="H753" s="141"/>
      <c r="I753" s="141"/>
      <c r="J753" s="141"/>
      <c r="K753" s="192"/>
      <c r="L753" s="142">
        <v>23.94</v>
      </c>
    </row>
    <row r="754" spans="1:12" ht="18.75" customHeight="1" x14ac:dyDescent="0.3">
      <c r="A754" s="311"/>
      <c r="B754" s="139" t="s">
        <v>5250</v>
      </c>
      <c r="C754" s="140" t="s">
        <v>5251</v>
      </c>
      <c r="D754" s="215" t="s">
        <v>5376</v>
      </c>
      <c r="E754" s="140" t="s">
        <v>5492</v>
      </c>
      <c r="F754" s="140"/>
      <c r="G754" s="141" t="s">
        <v>2623</v>
      </c>
      <c r="H754" s="141"/>
      <c r="I754" s="141"/>
      <c r="J754" s="141"/>
      <c r="K754" s="192"/>
      <c r="L754" s="142">
        <v>26.68</v>
      </c>
    </row>
    <row r="755" spans="1:12" ht="18.75" customHeight="1" x14ac:dyDescent="0.3">
      <c r="A755" s="311"/>
      <c r="B755" s="139" t="s">
        <v>5252</v>
      </c>
      <c r="C755" s="140" t="s">
        <v>5253</v>
      </c>
      <c r="D755" s="215" t="s">
        <v>5375</v>
      </c>
      <c r="E755" s="140" t="s">
        <v>5493</v>
      </c>
      <c r="F755" s="140"/>
      <c r="G755" s="141" t="s">
        <v>2619</v>
      </c>
      <c r="H755" s="141"/>
      <c r="I755" s="141"/>
      <c r="J755" s="141"/>
      <c r="K755" s="192"/>
      <c r="L755" s="142">
        <v>34.56</v>
      </c>
    </row>
    <row r="756" spans="1:12" ht="18.75" customHeight="1" x14ac:dyDescent="0.3">
      <c r="A756" s="311"/>
      <c r="B756" s="139" t="s">
        <v>4274</v>
      </c>
      <c r="C756" s="140" t="s">
        <v>5254</v>
      </c>
      <c r="D756" s="215" t="s">
        <v>5255</v>
      </c>
      <c r="E756" s="140" t="s">
        <v>5494</v>
      </c>
      <c r="F756" s="140"/>
      <c r="G756" s="141" t="s">
        <v>2878</v>
      </c>
      <c r="H756" s="141"/>
      <c r="I756" s="141"/>
      <c r="J756" s="141"/>
      <c r="K756" s="192"/>
      <c r="L756" s="142">
        <v>0</v>
      </c>
    </row>
    <row r="757" spans="1:12" ht="18.75" customHeight="1" x14ac:dyDescent="0.3">
      <c r="A757" s="311"/>
      <c r="B757" s="139" t="s">
        <v>5256</v>
      </c>
      <c r="C757" s="140" t="s">
        <v>5257</v>
      </c>
      <c r="D757" s="215" t="s">
        <v>5255</v>
      </c>
      <c r="E757" s="140" t="s">
        <v>5495</v>
      </c>
      <c r="F757" s="140"/>
      <c r="G757" s="141" t="s">
        <v>2619</v>
      </c>
      <c r="H757" s="141"/>
      <c r="I757" s="141"/>
      <c r="J757" s="141"/>
      <c r="K757" s="192"/>
      <c r="L757" s="142">
        <v>48.42</v>
      </c>
    </row>
    <row r="758" spans="1:12" ht="18.75" customHeight="1" x14ac:dyDescent="0.3">
      <c r="A758" s="311"/>
      <c r="B758" s="139" t="s">
        <v>5258</v>
      </c>
      <c r="C758" s="140" t="s">
        <v>2461</v>
      </c>
      <c r="D758" s="215" t="s">
        <v>5374</v>
      </c>
      <c r="E758" s="140" t="s">
        <v>5496</v>
      </c>
      <c r="F758" s="140"/>
      <c r="G758" s="141" t="s">
        <v>2753</v>
      </c>
      <c r="H758" s="141"/>
      <c r="I758" s="141"/>
      <c r="J758" s="141"/>
      <c r="K758" s="192"/>
      <c r="L758" s="142">
        <v>72.760000000000005</v>
      </c>
    </row>
    <row r="759" spans="1:12" ht="18.75" customHeight="1" x14ac:dyDescent="0.3">
      <c r="A759" s="311"/>
      <c r="B759" s="139" t="s">
        <v>5259</v>
      </c>
      <c r="C759" s="140" t="s">
        <v>5260</v>
      </c>
      <c r="D759" s="215" t="s">
        <v>5374</v>
      </c>
      <c r="E759" s="140" t="s">
        <v>5497</v>
      </c>
      <c r="F759" s="140"/>
      <c r="G759" s="141" t="s">
        <v>2878</v>
      </c>
      <c r="H759" s="141"/>
      <c r="I759" s="141"/>
      <c r="J759" s="141"/>
      <c r="K759" s="192"/>
      <c r="L759" s="142">
        <v>35</v>
      </c>
    </row>
    <row r="760" spans="1:12" ht="18.75" customHeight="1" x14ac:dyDescent="0.3">
      <c r="A760" s="311"/>
      <c r="B760" s="139" t="s">
        <v>5261</v>
      </c>
      <c r="C760" s="140" t="s">
        <v>5262</v>
      </c>
      <c r="D760" s="215" t="s">
        <v>5373</v>
      </c>
      <c r="E760" s="140" t="s">
        <v>5498</v>
      </c>
      <c r="F760" s="140"/>
      <c r="G760" s="141" t="s">
        <v>2623</v>
      </c>
      <c r="H760" s="141"/>
      <c r="I760" s="141"/>
      <c r="J760" s="141"/>
      <c r="K760" s="192"/>
      <c r="L760" s="142">
        <v>95.98</v>
      </c>
    </row>
    <row r="761" spans="1:12" ht="18.75" customHeight="1" x14ac:dyDescent="0.3">
      <c r="A761" s="311"/>
      <c r="B761" s="139" t="s">
        <v>5263</v>
      </c>
      <c r="C761" s="140" t="s">
        <v>545</v>
      </c>
      <c r="D761" s="215" t="s">
        <v>5372</v>
      </c>
      <c r="E761" s="140" t="s">
        <v>5499</v>
      </c>
      <c r="F761" s="140"/>
      <c r="G761" s="141" t="s">
        <v>2623</v>
      </c>
      <c r="H761" s="141"/>
      <c r="I761" s="141"/>
      <c r="J761" s="141"/>
      <c r="K761" s="192"/>
      <c r="L761" s="142">
        <v>91</v>
      </c>
    </row>
    <row r="762" spans="1:12" ht="18.75" customHeight="1" x14ac:dyDescent="0.3">
      <c r="A762" s="311"/>
      <c r="B762" s="139" t="s">
        <v>5264</v>
      </c>
      <c r="C762" s="140" t="s">
        <v>5265</v>
      </c>
      <c r="D762" s="215" t="s">
        <v>5372</v>
      </c>
      <c r="E762" s="140" t="s">
        <v>5500</v>
      </c>
      <c r="F762" s="140"/>
      <c r="G762" s="141" t="s">
        <v>2619</v>
      </c>
      <c r="H762" s="141"/>
      <c r="I762" s="141"/>
      <c r="J762" s="141"/>
      <c r="K762" s="192"/>
      <c r="L762" s="142">
        <v>93.38</v>
      </c>
    </row>
    <row r="763" spans="1:12" ht="18.75" customHeight="1" x14ac:dyDescent="0.3">
      <c r="A763" s="311"/>
      <c r="B763" s="139" t="s">
        <v>5266</v>
      </c>
      <c r="C763" s="140" t="s">
        <v>2457</v>
      </c>
      <c r="D763" s="215" t="s">
        <v>5370</v>
      </c>
      <c r="E763" s="140" t="s">
        <v>5501</v>
      </c>
      <c r="F763" s="140"/>
      <c r="G763" s="141" t="s">
        <v>2860</v>
      </c>
      <c r="H763" s="141"/>
      <c r="I763" s="141"/>
      <c r="J763" s="141"/>
      <c r="K763" s="192"/>
      <c r="L763" s="142">
        <v>111</v>
      </c>
    </row>
    <row r="764" spans="1:12" ht="18.75" customHeight="1" x14ac:dyDescent="0.3">
      <c r="A764" s="311"/>
      <c r="B764" s="139" t="s">
        <v>5267</v>
      </c>
      <c r="C764" s="140" t="s">
        <v>5268</v>
      </c>
      <c r="D764" s="215" t="s">
        <v>5369</v>
      </c>
      <c r="E764" s="140" t="s">
        <v>5502</v>
      </c>
      <c r="F764" s="140"/>
      <c r="G764" s="141" t="s">
        <v>2619</v>
      </c>
      <c r="H764" s="141"/>
      <c r="I764" s="141"/>
      <c r="J764" s="141"/>
      <c r="K764" s="192"/>
      <c r="L764" s="142">
        <v>71</v>
      </c>
    </row>
    <row r="765" spans="1:12" ht="18.75" customHeight="1" x14ac:dyDescent="0.3">
      <c r="A765" s="311"/>
      <c r="B765" s="139" t="s">
        <v>5269</v>
      </c>
      <c r="C765" s="140" t="s">
        <v>5270</v>
      </c>
      <c r="D765" s="215" t="s">
        <v>5368</v>
      </c>
      <c r="E765" s="140" t="s">
        <v>5503</v>
      </c>
      <c r="F765" s="140"/>
      <c r="G765" s="141" t="s">
        <v>2623</v>
      </c>
      <c r="H765" s="141"/>
      <c r="I765" s="141"/>
      <c r="J765" s="141"/>
      <c r="K765" s="192"/>
      <c r="L765" s="142">
        <v>66.260000000000005</v>
      </c>
    </row>
    <row r="766" spans="1:12" ht="18.75" customHeight="1" x14ac:dyDescent="0.3">
      <c r="A766" s="311"/>
      <c r="B766" s="139" t="s">
        <v>5271</v>
      </c>
      <c r="C766" s="140" t="s">
        <v>5272</v>
      </c>
      <c r="D766" s="215" t="s">
        <v>5367</v>
      </c>
      <c r="E766" s="140" t="s">
        <v>5504</v>
      </c>
      <c r="F766" s="140"/>
      <c r="G766" s="141" t="s">
        <v>2895</v>
      </c>
      <c r="H766" s="141"/>
      <c r="I766" s="141"/>
      <c r="J766" s="141"/>
      <c r="K766" s="192"/>
      <c r="L766" s="142">
        <v>81.83</v>
      </c>
    </row>
    <row r="767" spans="1:12" ht="18.75" customHeight="1" x14ac:dyDescent="0.3">
      <c r="A767" s="311"/>
      <c r="B767" s="139" t="s">
        <v>5273</v>
      </c>
      <c r="C767" s="140" t="s">
        <v>5274</v>
      </c>
      <c r="D767" s="215" t="s">
        <v>5366</v>
      </c>
      <c r="E767" s="140" t="s">
        <v>2651</v>
      </c>
      <c r="F767" s="140"/>
      <c r="G767" s="141" t="s">
        <v>2623</v>
      </c>
      <c r="H767" s="141"/>
      <c r="I767" s="141"/>
      <c r="J767" s="141"/>
      <c r="K767" s="192"/>
      <c r="L767" s="142">
        <v>59.38</v>
      </c>
    </row>
    <row r="768" spans="1:12" ht="18.75" customHeight="1" x14ac:dyDescent="0.3">
      <c r="A768" s="311"/>
      <c r="B768" s="139" t="s">
        <v>3097</v>
      </c>
      <c r="C768" s="140" t="s">
        <v>5275</v>
      </c>
      <c r="D768" s="215" t="s">
        <v>5365</v>
      </c>
      <c r="E768" s="140" t="s">
        <v>5505</v>
      </c>
      <c r="F768" s="140"/>
      <c r="G768" s="141" t="s">
        <v>2857</v>
      </c>
      <c r="H768" s="141"/>
      <c r="I768" s="141"/>
      <c r="J768" s="141"/>
      <c r="K768" s="192"/>
      <c r="L768" s="142">
        <v>66</v>
      </c>
    </row>
    <row r="769" spans="1:12" ht="18.75" customHeight="1" x14ac:dyDescent="0.3">
      <c r="A769" s="311"/>
      <c r="B769" s="139" t="s">
        <v>5276</v>
      </c>
      <c r="C769" s="140" t="s">
        <v>5277</v>
      </c>
      <c r="D769" s="215" t="s">
        <v>5364</v>
      </c>
      <c r="E769" s="140" t="s">
        <v>5506</v>
      </c>
      <c r="F769" s="140"/>
      <c r="G769" s="141" t="s">
        <v>2878</v>
      </c>
      <c r="H769" s="141"/>
      <c r="I769" s="141"/>
      <c r="J769" s="141"/>
      <c r="K769" s="192"/>
      <c r="L769" s="142">
        <v>53.95</v>
      </c>
    </row>
    <row r="770" spans="1:12" ht="18.75" customHeight="1" x14ac:dyDescent="0.3">
      <c r="A770" s="311"/>
      <c r="B770" s="139" t="s">
        <v>5278</v>
      </c>
      <c r="C770" s="140" t="s">
        <v>5279</v>
      </c>
      <c r="D770" s="215" t="s">
        <v>5363</v>
      </c>
      <c r="E770" s="140" t="s">
        <v>5507</v>
      </c>
      <c r="F770" s="140"/>
      <c r="G770" s="141" t="s">
        <v>2619</v>
      </c>
      <c r="H770" s="141"/>
      <c r="I770" s="141"/>
      <c r="J770" s="141"/>
      <c r="K770" s="192"/>
      <c r="L770" s="142">
        <v>80.27</v>
      </c>
    </row>
    <row r="771" spans="1:12" ht="18.75" customHeight="1" x14ac:dyDescent="0.3">
      <c r="A771" s="311"/>
      <c r="B771" s="139" t="s">
        <v>3734</v>
      </c>
      <c r="C771" s="140" t="s">
        <v>5280</v>
      </c>
      <c r="D771" s="215" t="s">
        <v>5362</v>
      </c>
      <c r="E771" s="140" t="s">
        <v>5508</v>
      </c>
      <c r="F771" s="140"/>
      <c r="G771" s="141" t="s">
        <v>2878</v>
      </c>
      <c r="H771" s="141"/>
      <c r="I771" s="141"/>
      <c r="J771" s="141"/>
      <c r="K771" s="192"/>
      <c r="L771" s="142">
        <v>82.38</v>
      </c>
    </row>
    <row r="772" spans="1:12" ht="18.75" customHeight="1" x14ac:dyDescent="0.3">
      <c r="A772" s="311"/>
      <c r="B772" s="139" t="s">
        <v>5281</v>
      </c>
      <c r="C772" s="140" t="s">
        <v>5282</v>
      </c>
      <c r="D772" s="215" t="s">
        <v>5371</v>
      </c>
      <c r="E772" s="140" t="s">
        <v>5509</v>
      </c>
      <c r="F772" s="140"/>
      <c r="G772" s="141" t="s">
        <v>2619</v>
      </c>
      <c r="H772" s="141"/>
      <c r="I772" s="141"/>
      <c r="J772" s="141"/>
      <c r="K772" s="192"/>
      <c r="L772" s="142">
        <v>138.24</v>
      </c>
    </row>
    <row r="773" spans="1:12" ht="18.75" customHeight="1" x14ac:dyDescent="0.3">
      <c r="A773" s="311"/>
      <c r="B773" s="139" t="s">
        <v>5283</v>
      </c>
      <c r="C773" s="140" t="s">
        <v>5284</v>
      </c>
      <c r="D773" s="215" t="s">
        <v>5361</v>
      </c>
      <c r="E773" s="140" t="s">
        <v>5510</v>
      </c>
      <c r="F773" s="140"/>
      <c r="G773" s="141" t="s">
        <v>2619</v>
      </c>
      <c r="H773" s="141"/>
      <c r="I773" s="141"/>
      <c r="J773" s="141"/>
      <c r="K773" s="192"/>
      <c r="L773" s="142">
        <v>143.83000000000001</v>
      </c>
    </row>
    <row r="774" spans="1:12" ht="18.75" customHeight="1" x14ac:dyDescent="0.3">
      <c r="A774" s="311"/>
      <c r="B774" s="139" t="s">
        <v>5285</v>
      </c>
      <c r="C774" s="140" t="s">
        <v>5286</v>
      </c>
      <c r="D774" s="215" t="s">
        <v>5360</v>
      </c>
      <c r="E774" s="140" t="s">
        <v>5511</v>
      </c>
      <c r="F774" s="140"/>
      <c r="G774" s="141" t="s">
        <v>2619</v>
      </c>
      <c r="H774" s="141"/>
      <c r="I774" s="141"/>
      <c r="J774" s="141"/>
      <c r="K774" s="192"/>
      <c r="L774" s="142">
        <v>119.58</v>
      </c>
    </row>
    <row r="775" spans="1:12" ht="18.75" customHeight="1" x14ac:dyDescent="0.3">
      <c r="A775" s="311"/>
      <c r="B775" s="139" t="s">
        <v>5287</v>
      </c>
      <c r="C775" s="140" t="s">
        <v>5288</v>
      </c>
      <c r="D775" s="215" t="s">
        <v>5359</v>
      </c>
      <c r="E775" s="140" t="s">
        <v>5512</v>
      </c>
      <c r="F775" s="140"/>
      <c r="G775" s="141" t="s">
        <v>2619</v>
      </c>
      <c r="H775" s="141"/>
      <c r="I775" s="141"/>
      <c r="J775" s="141"/>
      <c r="K775" s="192"/>
      <c r="L775" s="142">
        <v>81.7</v>
      </c>
    </row>
    <row r="776" spans="1:12" ht="18.75" customHeight="1" x14ac:dyDescent="0.3">
      <c r="A776" s="311"/>
      <c r="B776" s="139" t="s">
        <v>3440</v>
      </c>
      <c r="C776" s="140" t="s">
        <v>4990</v>
      </c>
      <c r="D776" s="215" t="s">
        <v>5358</v>
      </c>
      <c r="E776" s="140" t="s">
        <v>5513</v>
      </c>
      <c r="F776" s="140"/>
      <c r="G776" s="141" t="s">
        <v>2619</v>
      </c>
      <c r="H776" s="141"/>
      <c r="I776" s="141"/>
      <c r="J776" s="141"/>
      <c r="K776" s="192"/>
      <c r="L776" s="142">
        <v>33.92</v>
      </c>
    </row>
    <row r="777" spans="1:12" ht="18.75" customHeight="1" x14ac:dyDescent="0.3">
      <c r="A777" s="311"/>
      <c r="B777" s="139" t="s">
        <v>5289</v>
      </c>
      <c r="C777" s="140" t="s">
        <v>5290</v>
      </c>
      <c r="D777" s="215" t="s">
        <v>5357</v>
      </c>
      <c r="E777" s="140" t="s">
        <v>5514</v>
      </c>
      <c r="F777" s="140"/>
      <c r="G777" s="141" t="s">
        <v>2619</v>
      </c>
      <c r="H777" s="141"/>
      <c r="I777" s="141"/>
      <c r="J777" s="141"/>
      <c r="K777" s="192"/>
      <c r="L777" s="142">
        <v>12.5</v>
      </c>
    </row>
    <row r="778" spans="1:12" ht="18.75" customHeight="1" x14ac:dyDescent="0.3">
      <c r="A778" s="311"/>
      <c r="B778" s="139" t="s">
        <v>5291</v>
      </c>
      <c r="C778" s="140" t="s">
        <v>5292</v>
      </c>
      <c r="D778" s="215" t="s">
        <v>5356</v>
      </c>
      <c r="E778" s="140" t="s">
        <v>5515</v>
      </c>
      <c r="F778" s="140"/>
      <c r="G778" s="141" t="s">
        <v>2619</v>
      </c>
      <c r="H778" s="141"/>
      <c r="I778" s="141"/>
      <c r="J778" s="141"/>
      <c r="K778" s="192"/>
      <c r="L778" s="142">
        <v>38.65</v>
      </c>
    </row>
    <row r="779" spans="1:12" ht="18.75" customHeight="1" x14ac:dyDescent="0.3">
      <c r="A779" s="311"/>
      <c r="B779" s="139" t="s">
        <v>5293</v>
      </c>
      <c r="C779" s="140" t="s">
        <v>571</v>
      </c>
      <c r="D779" s="215" t="s">
        <v>5355</v>
      </c>
      <c r="E779" s="140" t="s">
        <v>5516</v>
      </c>
      <c r="F779" s="140"/>
      <c r="G779" s="141" t="s">
        <v>2619</v>
      </c>
      <c r="H779" s="141"/>
      <c r="I779" s="141"/>
      <c r="J779" s="141"/>
      <c r="K779" s="192"/>
      <c r="L779" s="142">
        <v>71</v>
      </c>
    </row>
    <row r="780" spans="1:12" ht="18.75" customHeight="1" x14ac:dyDescent="0.3">
      <c r="A780" s="311"/>
      <c r="B780" s="139" t="s">
        <v>5294</v>
      </c>
      <c r="C780" s="140" t="s">
        <v>5295</v>
      </c>
      <c r="D780" s="215" t="s">
        <v>5355</v>
      </c>
      <c r="E780" s="140" t="s">
        <v>5517</v>
      </c>
      <c r="F780" s="140"/>
      <c r="G780" s="141" t="s">
        <v>2852</v>
      </c>
      <c r="H780" s="141"/>
      <c r="I780" s="141"/>
      <c r="J780" s="141"/>
      <c r="K780" s="192"/>
      <c r="L780" s="142">
        <v>26.19</v>
      </c>
    </row>
    <row r="781" spans="1:12" ht="18.75" customHeight="1" x14ac:dyDescent="0.3">
      <c r="A781" s="311"/>
      <c r="B781" s="139" t="s">
        <v>5296</v>
      </c>
      <c r="C781" s="140" t="s">
        <v>5297</v>
      </c>
      <c r="D781" s="215" t="s">
        <v>5355</v>
      </c>
      <c r="E781" s="140" t="s">
        <v>2651</v>
      </c>
      <c r="F781" s="140"/>
      <c r="G781" s="141" t="s">
        <v>2623</v>
      </c>
      <c r="H781" s="141"/>
      <c r="I781" s="141"/>
      <c r="J781" s="141"/>
      <c r="K781" s="192"/>
      <c r="L781" s="142">
        <v>43.85</v>
      </c>
    </row>
    <row r="782" spans="1:12" ht="18.75" customHeight="1" x14ac:dyDescent="0.3">
      <c r="A782" s="311"/>
      <c r="B782" s="139" t="s">
        <v>5298</v>
      </c>
      <c r="C782" s="140" t="s">
        <v>5299</v>
      </c>
      <c r="D782" s="215" t="s">
        <v>5354</v>
      </c>
      <c r="E782" s="140" t="s">
        <v>5518</v>
      </c>
      <c r="F782" s="140"/>
      <c r="G782" s="141" t="s">
        <v>2878</v>
      </c>
      <c r="H782" s="141"/>
      <c r="I782" s="141"/>
      <c r="J782" s="141"/>
      <c r="K782" s="192"/>
      <c r="L782" s="142">
        <v>61.55</v>
      </c>
    </row>
    <row r="783" spans="1:12" ht="18.75" customHeight="1" x14ac:dyDescent="0.3">
      <c r="A783" s="311"/>
      <c r="B783" s="139" t="s">
        <v>5300</v>
      </c>
      <c r="C783" s="140" t="s">
        <v>5301</v>
      </c>
      <c r="D783" s="215" t="s">
        <v>5353</v>
      </c>
      <c r="E783" s="140" t="s">
        <v>5519</v>
      </c>
      <c r="F783" s="140"/>
      <c r="G783" s="141" t="s">
        <v>2623</v>
      </c>
      <c r="H783" s="141"/>
      <c r="I783" s="141"/>
      <c r="J783" s="141"/>
      <c r="K783" s="192"/>
      <c r="L783" s="142">
        <v>37.57</v>
      </c>
    </row>
    <row r="784" spans="1:12" ht="18.75" customHeight="1" x14ac:dyDescent="0.3">
      <c r="A784" s="311"/>
      <c r="B784" s="139" t="s">
        <v>5302</v>
      </c>
      <c r="C784" s="140" t="s">
        <v>5303</v>
      </c>
      <c r="D784" s="215" t="s">
        <v>5352</v>
      </c>
      <c r="E784" s="140" t="s">
        <v>5520</v>
      </c>
      <c r="F784" s="140"/>
      <c r="G784" s="141" t="s">
        <v>2619</v>
      </c>
      <c r="H784" s="141"/>
      <c r="I784" s="141"/>
      <c r="J784" s="141"/>
      <c r="K784" s="192"/>
      <c r="L784" s="142">
        <v>63.5</v>
      </c>
    </row>
    <row r="785" spans="1:12" ht="18.75" customHeight="1" x14ac:dyDescent="0.3">
      <c r="A785" s="311"/>
      <c r="B785" s="139" t="s">
        <v>5304</v>
      </c>
      <c r="C785" s="140" t="s">
        <v>5305</v>
      </c>
      <c r="D785" s="215" t="s">
        <v>5351</v>
      </c>
      <c r="E785" s="140" t="s">
        <v>5521</v>
      </c>
      <c r="F785" s="140"/>
      <c r="G785" s="141" t="s">
        <v>2619</v>
      </c>
      <c r="H785" s="141"/>
      <c r="I785" s="141"/>
      <c r="J785" s="141"/>
      <c r="K785" s="192"/>
      <c r="L785" s="142">
        <v>59.06</v>
      </c>
    </row>
    <row r="786" spans="1:12" ht="18.75" customHeight="1" x14ac:dyDescent="0.3">
      <c r="A786" s="311"/>
      <c r="B786" s="139" t="s">
        <v>5306</v>
      </c>
      <c r="C786" s="140" t="s">
        <v>5307</v>
      </c>
      <c r="D786" s="215" t="s">
        <v>5350</v>
      </c>
      <c r="E786" s="140" t="s">
        <v>5522</v>
      </c>
      <c r="F786" s="140"/>
      <c r="G786" s="141" t="s">
        <v>2836</v>
      </c>
      <c r="H786" s="141"/>
      <c r="I786" s="141"/>
      <c r="J786" s="141"/>
      <c r="K786" s="192"/>
      <c r="L786" s="142">
        <v>23.4</v>
      </c>
    </row>
    <row r="787" spans="1:12" ht="18.75" customHeight="1" x14ac:dyDescent="0.3">
      <c r="A787" s="311"/>
      <c r="B787" s="139" t="s">
        <v>5308</v>
      </c>
      <c r="C787" s="140" t="s">
        <v>5309</v>
      </c>
      <c r="D787" s="215" t="s">
        <v>5349</v>
      </c>
      <c r="E787" s="140" t="s">
        <v>5523</v>
      </c>
      <c r="F787" s="140"/>
      <c r="G787" s="141" t="s">
        <v>2631</v>
      </c>
      <c r="H787" s="141"/>
      <c r="I787" s="141"/>
      <c r="J787" s="141"/>
      <c r="K787" s="192"/>
      <c r="L787" s="142">
        <v>141.59</v>
      </c>
    </row>
    <row r="788" spans="1:12" ht="18.75" customHeight="1" x14ac:dyDescent="0.3">
      <c r="A788" s="311"/>
      <c r="B788" s="139" t="s">
        <v>5310</v>
      </c>
      <c r="C788" s="140" t="s">
        <v>5311</v>
      </c>
      <c r="D788" s="215" t="s">
        <v>5348</v>
      </c>
      <c r="E788" s="140" t="s">
        <v>5524</v>
      </c>
      <c r="F788" s="140"/>
      <c r="G788" s="141" t="s">
        <v>2753</v>
      </c>
      <c r="H788" s="141"/>
      <c r="I788" s="141"/>
      <c r="J788" s="141"/>
      <c r="K788" s="192"/>
      <c r="L788" s="142">
        <v>93.34</v>
      </c>
    </row>
    <row r="789" spans="1:12" ht="18.75" customHeight="1" x14ac:dyDescent="0.3">
      <c r="A789" s="311"/>
      <c r="B789" s="139" t="s">
        <v>5312</v>
      </c>
      <c r="C789" s="140" t="s">
        <v>4936</v>
      </c>
      <c r="D789" s="215" t="s">
        <v>5347</v>
      </c>
      <c r="E789" s="140" t="s">
        <v>5525</v>
      </c>
      <c r="F789" s="140"/>
      <c r="G789" s="141" t="s">
        <v>2619</v>
      </c>
      <c r="H789" s="141"/>
      <c r="I789" s="141"/>
      <c r="J789" s="141"/>
      <c r="K789" s="192"/>
      <c r="L789" s="142">
        <v>44.4</v>
      </c>
    </row>
    <row r="790" spans="1:12" ht="18.75" customHeight="1" x14ac:dyDescent="0.3">
      <c r="A790" s="311"/>
      <c r="B790" s="139" t="s">
        <v>5313</v>
      </c>
      <c r="C790" s="140" t="s">
        <v>5314</v>
      </c>
      <c r="D790" s="215" t="s">
        <v>5346</v>
      </c>
      <c r="E790" s="140" t="s">
        <v>5526</v>
      </c>
      <c r="F790" s="140"/>
      <c r="G790" s="141" t="s">
        <v>2753</v>
      </c>
      <c r="H790" s="141"/>
      <c r="I790" s="141"/>
      <c r="J790" s="141"/>
      <c r="K790" s="192"/>
      <c r="L790" s="142">
        <v>71.61</v>
      </c>
    </row>
    <row r="791" spans="1:12" ht="18.75" customHeight="1" x14ac:dyDescent="0.3">
      <c r="A791" s="311"/>
      <c r="B791" s="139" t="s">
        <v>5315</v>
      </c>
      <c r="C791" s="140" t="s">
        <v>5316</v>
      </c>
      <c r="D791" s="215" t="s">
        <v>5345</v>
      </c>
      <c r="E791" s="140" t="s">
        <v>5527</v>
      </c>
      <c r="F791" s="140"/>
      <c r="G791" s="141" t="s">
        <v>2623</v>
      </c>
      <c r="H791" s="141"/>
      <c r="I791" s="141"/>
      <c r="J791" s="141"/>
      <c r="K791" s="192"/>
      <c r="L791" s="142">
        <v>68.900000000000006</v>
      </c>
    </row>
    <row r="792" spans="1:12" ht="18.75" customHeight="1" x14ac:dyDescent="0.3">
      <c r="A792" s="311"/>
      <c r="B792" s="139" t="s">
        <v>5317</v>
      </c>
      <c r="C792" s="140" t="s">
        <v>5318</v>
      </c>
      <c r="D792" s="215" t="s">
        <v>5344</v>
      </c>
      <c r="E792" s="140" t="s">
        <v>5528</v>
      </c>
      <c r="F792" s="140"/>
      <c r="G792" s="141" t="s">
        <v>2895</v>
      </c>
      <c r="H792" s="141"/>
      <c r="I792" s="141"/>
      <c r="J792" s="141"/>
      <c r="K792" s="192"/>
      <c r="L792" s="142">
        <v>117.35</v>
      </c>
    </row>
    <row r="793" spans="1:12" ht="18.75" customHeight="1" x14ac:dyDescent="0.3">
      <c r="A793" s="311"/>
      <c r="B793" s="139" t="s">
        <v>5319</v>
      </c>
      <c r="C793" s="140" t="s">
        <v>5320</v>
      </c>
      <c r="D793" s="215" t="s">
        <v>5343</v>
      </c>
      <c r="E793" s="140" t="s">
        <v>5529</v>
      </c>
      <c r="F793" s="140"/>
      <c r="G793" s="141" t="s">
        <v>2619</v>
      </c>
      <c r="H793" s="141"/>
      <c r="I793" s="141"/>
      <c r="J793" s="141"/>
      <c r="K793" s="192"/>
      <c r="L793" s="142">
        <v>72.459999999999994</v>
      </c>
    </row>
    <row r="794" spans="1:12" ht="18.75" customHeight="1" x14ac:dyDescent="0.3">
      <c r="A794" s="311"/>
      <c r="B794" s="139" t="s">
        <v>5321</v>
      </c>
      <c r="C794" s="140" t="s">
        <v>5322</v>
      </c>
      <c r="D794" s="215" t="s">
        <v>5342</v>
      </c>
      <c r="E794" s="140" t="s">
        <v>5530</v>
      </c>
      <c r="F794" s="140"/>
      <c r="G794" s="141" t="s">
        <v>2878</v>
      </c>
      <c r="H794" s="141"/>
      <c r="I794" s="141"/>
      <c r="J794" s="141"/>
      <c r="K794" s="192"/>
      <c r="L794" s="142">
        <v>84</v>
      </c>
    </row>
    <row r="795" spans="1:12" ht="18.75" customHeight="1" x14ac:dyDescent="0.3">
      <c r="A795" s="311"/>
      <c r="B795" s="139" t="s">
        <v>5323</v>
      </c>
      <c r="C795" s="140" t="s">
        <v>5324</v>
      </c>
      <c r="D795" s="215" t="s">
        <v>5341</v>
      </c>
      <c r="E795" s="140" t="s">
        <v>5531</v>
      </c>
      <c r="F795" s="140"/>
      <c r="G795" s="141" t="s">
        <v>2878</v>
      </c>
      <c r="H795" s="141"/>
      <c r="I795" s="141"/>
      <c r="J795" s="141"/>
      <c r="K795" s="192"/>
      <c r="L795" s="142">
        <v>80</v>
      </c>
    </row>
    <row r="796" spans="1:12" ht="18.75" customHeight="1" x14ac:dyDescent="0.3">
      <c r="A796" s="311"/>
      <c r="B796" s="139" t="s">
        <v>5325</v>
      </c>
      <c r="C796" s="140" t="s">
        <v>5326</v>
      </c>
      <c r="D796" s="215" t="s">
        <v>5340</v>
      </c>
      <c r="E796" s="140" t="s">
        <v>5532</v>
      </c>
      <c r="F796" s="140"/>
      <c r="G796" s="141" t="s">
        <v>2619</v>
      </c>
      <c r="H796" s="141"/>
      <c r="I796" s="141"/>
      <c r="J796" s="141"/>
      <c r="K796" s="192"/>
      <c r="L796" s="142">
        <v>39.9</v>
      </c>
    </row>
    <row r="797" spans="1:12" ht="18.75" customHeight="1" x14ac:dyDescent="0.3">
      <c r="A797" s="311"/>
      <c r="B797" s="139" t="s">
        <v>5327</v>
      </c>
      <c r="C797" s="140" t="s">
        <v>5328</v>
      </c>
      <c r="D797" s="215" t="s">
        <v>5339</v>
      </c>
      <c r="E797" s="140" t="s">
        <v>5533</v>
      </c>
      <c r="F797" s="140"/>
      <c r="G797" s="141" t="s">
        <v>2619</v>
      </c>
      <c r="H797" s="141"/>
      <c r="I797" s="141"/>
      <c r="J797" s="141"/>
      <c r="K797" s="192"/>
      <c r="L797" s="142">
        <v>94.35</v>
      </c>
    </row>
    <row r="798" spans="1:12" ht="18.75" customHeight="1" x14ac:dyDescent="0.3">
      <c r="A798" s="311"/>
      <c r="B798" s="139" t="s">
        <v>5329</v>
      </c>
      <c r="C798" s="140" t="s">
        <v>5330</v>
      </c>
      <c r="D798" s="215" t="s">
        <v>5338</v>
      </c>
      <c r="E798" s="140" t="s">
        <v>5534</v>
      </c>
      <c r="F798" s="140"/>
      <c r="G798" s="141" t="s">
        <v>2753</v>
      </c>
      <c r="H798" s="141"/>
      <c r="I798" s="141"/>
      <c r="J798" s="141"/>
      <c r="K798" s="192"/>
      <c r="L798" s="142">
        <v>0</v>
      </c>
    </row>
    <row r="799" spans="1:12" ht="18.75" customHeight="1" x14ac:dyDescent="0.3">
      <c r="A799" s="311"/>
      <c r="B799" s="139" t="s">
        <v>5331</v>
      </c>
      <c r="C799" s="140" t="s">
        <v>5332</v>
      </c>
      <c r="D799" s="215" t="s">
        <v>5338</v>
      </c>
      <c r="E799" s="140" t="s">
        <v>5535</v>
      </c>
      <c r="F799" s="140"/>
      <c r="G799" s="141" t="s">
        <v>2860</v>
      </c>
      <c r="H799" s="141"/>
      <c r="I799" s="141"/>
      <c r="J799" s="141"/>
      <c r="K799" s="192"/>
      <c r="L799" s="142">
        <v>84.4</v>
      </c>
    </row>
    <row r="800" spans="1:12" ht="18.75" customHeight="1" x14ac:dyDescent="0.3">
      <c r="A800" s="311"/>
      <c r="B800" s="139" t="s">
        <v>5333</v>
      </c>
      <c r="C800" s="140" t="s">
        <v>2876</v>
      </c>
      <c r="D800" s="215" t="s">
        <v>5337</v>
      </c>
      <c r="E800" s="140" t="s">
        <v>5536</v>
      </c>
      <c r="F800" s="140"/>
      <c r="G800" s="141" t="s">
        <v>2623</v>
      </c>
      <c r="H800" s="141"/>
      <c r="I800" s="141"/>
      <c r="J800" s="141"/>
      <c r="K800" s="192"/>
      <c r="L800" s="142">
        <v>21.95</v>
      </c>
    </row>
    <row r="801" spans="1:12" ht="18.75" customHeight="1" thickBot="1" x14ac:dyDescent="0.35">
      <c r="A801" s="312"/>
      <c r="B801" s="205" t="s">
        <v>5334</v>
      </c>
      <c r="C801" s="206" t="s">
        <v>5335</v>
      </c>
      <c r="D801" s="216" t="s">
        <v>5336</v>
      </c>
      <c r="E801" s="206" t="s">
        <v>5537</v>
      </c>
      <c r="F801" s="206"/>
      <c r="G801" s="207" t="s">
        <v>2619</v>
      </c>
      <c r="H801" s="207"/>
      <c r="I801" s="207"/>
      <c r="J801" s="207"/>
      <c r="K801" s="208"/>
      <c r="L801" s="209">
        <v>247.86</v>
      </c>
    </row>
  </sheetData>
  <mergeCells count="24">
    <mergeCell ref="A1:L1"/>
    <mergeCell ref="A2:A3"/>
    <mergeCell ref="B2:B3"/>
    <mergeCell ref="C2:C3"/>
    <mergeCell ref="D2:D3"/>
    <mergeCell ref="E2:E3"/>
    <mergeCell ref="I2:J2"/>
    <mergeCell ref="L2:L3"/>
    <mergeCell ref="G2:G3"/>
    <mergeCell ref="F2:F3"/>
    <mergeCell ref="K2:K3"/>
    <mergeCell ref="A687:A801"/>
    <mergeCell ref="B687:E687"/>
    <mergeCell ref="A4:E4"/>
    <mergeCell ref="A5:A215"/>
    <mergeCell ref="B5:E5"/>
    <mergeCell ref="A216:A282"/>
    <mergeCell ref="B216:E216"/>
    <mergeCell ref="A283:A323"/>
    <mergeCell ref="B283:E283"/>
    <mergeCell ref="A324:A589"/>
    <mergeCell ref="B324:E324"/>
    <mergeCell ref="A590:A686"/>
    <mergeCell ref="B590:E590"/>
  </mergeCells>
  <phoneticPr fontId="5" type="noConversion"/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숙박업소 (여관,모텔,호텔)</vt:lpstr>
      <vt:lpstr>숙박업소(민박,펜션)</vt:lpstr>
      <vt:lpstr>병원 약국</vt:lpstr>
      <vt:lpstr>대형숙박업소</vt:lpstr>
      <vt:lpstr>음식업소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이승근</dc:creator>
  <cp:lastModifiedBy>Owner</cp:lastModifiedBy>
  <cp:lastPrinted>2019-07-16T02:50:50Z</cp:lastPrinted>
  <dcterms:created xsi:type="dcterms:W3CDTF">2015-02-11T05:10:30Z</dcterms:created>
  <dcterms:modified xsi:type="dcterms:W3CDTF">2023-03-14T01:20:31Z</dcterms:modified>
</cp:coreProperties>
</file>